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U:\留学生事業部\02_留学生事業\アフリカABEイニシアティブ\04 募集選考\000 GI\第5バッチ\01 GI改訂\ポータル掲載\"/>
    </mc:Choice>
  </mc:AlternateContent>
  <workbookProtection workbookPassword="E07B" lockStructure="1"/>
  <bookViews>
    <workbookView xWindow="0" yWindow="0" windowWidth="20490" windowHeight="6405"/>
  </bookViews>
  <sheets>
    <sheet name="ABE 5BATCH AF" sheetId="3" r:id="rId1"/>
    <sheet name="ResearchField" sheetId="15" r:id="rId2"/>
    <sheet name="List" sheetId="4" state="hidden" r:id="rId3"/>
    <sheet name="Course List" sheetId="8" state="hidden" r:id="rId4"/>
  </sheets>
  <definedNames>
    <definedName name="_xlnm._FilterDatabase" localSheetId="3" hidden="1">'Course List'!$A$1:$D$332</definedName>
    <definedName name="_xlnm._FilterDatabase" localSheetId="1" hidden="1">ResearchField!$A$1:$E$320</definedName>
    <definedName name="Day">List!$A$2:$A$32</definedName>
    <definedName name="Education_Level">List!$L$2:$L$5</definedName>
    <definedName name="English">List!$P$2:$P$5</definedName>
    <definedName name="Full_Part">List!$N$2:$N$3</definedName>
    <definedName name="Item_number">ResearchField!$E$2:$E$320</definedName>
    <definedName name="Month">List!$B$2:$B$13</definedName>
    <definedName name="month2">List!$R$2:$R$8</definedName>
    <definedName name="month3">List!$S$2:$S$13</definedName>
    <definedName name="Months">List!$C$2:$C$13</definedName>
    <definedName name="_xlnm.Print_Area" localSheetId="0">'ABE 5BATCH AF'!$A$1:$AJ$459</definedName>
    <definedName name="Relationship">List!$K$2:$K$13</definedName>
    <definedName name="School_Code">'Course List'!$A$2:$A$332</definedName>
    <definedName name="Sex">List!$G$2:$G$3</definedName>
    <definedName name="Type">List!$O$2:$O$5</definedName>
    <definedName name="Type_of_Organization">List!$J$2:$J$11</definedName>
    <definedName name="Year_1">List!$D$2:$D$51</definedName>
    <definedName name="Year_2">List!$E$2:$E$17</definedName>
    <definedName name="Year_3">List!$F$2:$F$4</definedName>
    <definedName name="year4">List!$Q$2:$Q$3</definedName>
    <definedName name="Yes_No">List!$M$2:$M$3</definedName>
    <definedName name="yes_no2">List!$M$2:$M$4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22" i="3" l="1"/>
  <c r="X32" i="3" l="1"/>
  <c r="T458" i="3" l="1"/>
  <c r="AC418" i="3"/>
  <c r="O70" i="3"/>
  <c r="H70" i="3"/>
  <c r="O65" i="3"/>
  <c r="H65" i="3"/>
  <c r="O60" i="3"/>
  <c r="H60" i="3"/>
  <c r="T354" i="3" l="1"/>
  <c r="C361" i="3" s="1"/>
  <c r="AC424" i="3" l="1"/>
  <c r="T99" i="3" l="1"/>
  <c r="O77" i="3" l="1"/>
  <c r="T403" i="3" l="1"/>
  <c r="T303" i="3" l="1"/>
  <c r="T252" i="3"/>
  <c r="T201" i="3"/>
  <c r="T150" i="3"/>
  <c r="T48" i="3"/>
  <c r="Q263" i="3" l="1"/>
  <c r="K263" i="3"/>
  <c r="C263" i="3" l="1"/>
  <c r="AC263" i="3" l="1"/>
  <c r="AA263" i="3"/>
  <c r="N320" i="3" l="1"/>
  <c r="V289" i="3" l="1"/>
  <c r="V287" i="3"/>
  <c r="V285" i="3"/>
  <c r="V283" i="3"/>
  <c r="V281" i="3"/>
  <c r="V279" i="3"/>
  <c r="V277" i="3"/>
  <c r="V275" i="3"/>
  <c r="V273" i="3"/>
  <c r="V271" i="3"/>
  <c r="V269" i="3"/>
  <c r="V267" i="3"/>
  <c r="V265" i="3"/>
  <c r="V263" i="3"/>
  <c r="S139" i="3"/>
  <c r="S135" i="3"/>
  <c r="S131" i="3"/>
  <c r="S127" i="3"/>
  <c r="S123" i="3"/>
  <c r="S119" i="3"/>
  <c r="S115" i="3"/>
  <c r="U139" i="3" l="1"/>
  <c r="U135" i="3"/>
  <c r="U131" i="3"/>
  <c r="U127" i="3"/>
  <c r="U123" i="3"/>
  <c r="U119" i="3"/>
  <c r="U115" i="3"/>
  <c r="T299" i="3" l="1"/>
  <c r="V299" i="3" s="1"/>
  <c r="T300" i="3"/>
  <c r="V300" i="3" s="1"/>
  <c r="O299" i="3"/>
  <c r="Q299" i="3" s="1"/>
  <c r="O300" i="3"/>
  <c r="Q300" i="3" s="1"/>
  <c r="S143" i="3"/>
  <c r="W143" i="3" l="1"/>
</calcChain>
</file>

<file path=xl/sharedStrings.xml><?xml version="1.0" encoding="utf-8"?>
<sst xmlns="http://schemas.openxmlformats.org/spreadsheetml/2006/main" count="3008" uniqueCount="1531">
  <si>
    <t>APPLICATION FORM</t>
    <phoneticPr fontId="1"/>
  </si>
  <si>
    <t>1. Personal Information</t>
    <phoneticPr fontId="1"/>
  </si>
  <si>
    <t>1-1. Title</t>
    <phoneticPr fontId="1"/>
  </si>
  <si>
    <t>1-2. Number (Not need to fill in. JICA will inform after selection Procedures)</t>
    <phoneticPr fontId="1"/>
  </si>
  <si>
    <t>J</t>
    <phoneticPr fontId="1"/>
  </si>
  <si>
    <t>Family Name</t>
    <phoneticPr fontId="1"/>
  </si>
  <si>
    <t>First Name</t>
    <phoneticPr fontId="1"/>
  </si>
  <si>
    <t>Organization</t>
    <phoneticPr fontId="1"/>
  </si>
  <si>
    <t>Department / Division</t>
    <phoneticPr fontId="1"/>
  </si>
  <si>
    <t>Nationality</t>
    <phoneticPr fontId="1"/>
  </si>
  <si>
    <t>Sex</t>
    <phoneticPr fontId="1"/>
  </si>
  <si>
    <t>Religion</t>
    <phoneticPr fontId="1"/>
  </si>
  <si>
    <t>Passport possession</t>
    <phoneticPr fontId="1"/>
  </si>
  <si>
    <t>Type of Organization</t>
    <phoneticPr fontId="1"/>
  </si>
  <si>
    <t>TEL</t>
    <phoneticPr fontId="1"/>
  </si>
  <si>
    <t>Email</t>
    <phoneticPr fontId="1"/>
  </si>
  <si>
    <t>TEL
(Primary)</t>
    <phoneticPr fontId="1"/>
  </si>
  <si>
    <t>TEL
(Secondary)</t>
    <phoneticPr fontId="1"/>
  </si>
  <si>
    <t>Name</t>
    <phoneticPr fontId="1"/>
  </si>
  <si>
    <t>Relationship</t>
    <phoneticPr fontId="1"/>
  </si>
  <si>
    <t>Name of Applicant:</t>
    <phoneticPr fontId="1"/>
  </si>
  <si>
    <t>/</t>
    <phoneticPr fontId="1"/>
  </si>
  <si>
    <t>Year 1</t>
    <phoneticPr fontId="1"/>
  </si>
  <si>
    <t>Day</t>
    <phoneticPr fontId="1"/>
  </si>
  <si>
    <t>Month</t>
    <phoneticPr fontId="1"/>
  </si>
  <si>
    <t>Year 2</t>
    <phoneticPr fontId="1"/>
  </si>
  <si>
    <t>Male</t>
    <phoneticPr fontId="1"/>
  </si>
  <si>
    <t>Female</t>
    <phoneticPr fontId="1"/>
  </si>
  <si>
    <t>Father</t>
    <phoneticPr fontId="1"/>
  </si>
  <si>
    <t>Mother</t>
    <phoneticPr fontId="1"/>
  </si>
  <si>
    <t>Brother</t>
    <phoneticPr fontId="1"/>
  </si>
  <si>
    <t>Sister</t>
    <phoneticPr fontId="1"/>
  </si>
  <si>
    <t>Uncle</t>
    <phoneticPr fontId="1"/>
  </si>
  <si>
    <t>Aunt</t>
    <phoneticPr fontId="1"/>
  </si>
  <si>
    <t>Others</t>
    <phoneticPr fontId="1"/>
  </si>
  <si>
    <t>National Government</t>
    <phoneticPr fontId="1"/>
  </si>
  <si>
    <t>Local Government</t>
    <phoneticPr fontId="1"/>
  </si>
  <si>
    <t>Public Enterprise</t>
    <phoneticPr fontId="1"/>
  </si>
  <si>
    <t>Private(profit)</t>
    <phoneticPr fontId="1"/>
  </si>
  <si>
    <t>NGO/Private(Non-profit)</t>
    <phoneticPr fontId="1"/>
  </si>
  <si>
    <t>University</t>
    <phoneticPr fontId="1"/>
  </si>
  <si>
    <t>Age
(As of 1/4/2018)</t>
    <phoneticPr fontId="1"/>
  </si>
  <si>
    <t>Religion
(if any)</t>
    <phoneticPr fontId="1"/>
  </si>
  <si>
    <t>2. Declaration of desired university placement</t>
    <phoneticPr fontId="1"/>
  </si>
  <si>
    <t>1)</t>
    <phoneticPr fontId="1"/>
  </si>
  <si>
    <t>Priority</t>
    <phoneticPr fontId="1"/>
  </si>
  <si>
    <t>Name of Selected University and Graduate School</t>
    <phoneticPr fontId="1"/>
  </si>
  <si>
    <t>Program and Degree</t>
    <phoneticPr fontId="1"/>
  </si>
  <si>
    <t>Son</t>
    <phoneticPr fontId="1"/>
  </si>
  <si>
    <t>Daughter</t>
    <phoneticPr fontId="1"/>
  </si>
  <si>
    <t>Cousin</t>
    <phoneticPr fontId="1"/>
  </si>
  <si>
    <t>Husband</t>
    <phoneticPr fontId="1"/>
  </si>
  <si>
    <t>Wife</t>
    <phoneticPr fontId="1"/>
  </si>
  <si>
    <t>3. Educational Background</t>
    <phoneticPr fontId="1"/>
  </si>
  <si>
    <t>Academic Degree</t>
    <phoneticPr fontId="1"/>
  </si>
  <si>
    <t>Name of School</t>
    <phoneticPr fontId="1"/>
  </si>
  <si>
    <t>Years of schooling</t>
    <phoneticPr fontId="1"/>
  </si>
  <si>
    <t>Education Level</t>
    <phoneticPr fontId="1"/>
  </si>
  <si>
    <t>Primary Education</t>
    <phoneticPr fontId="1"/>
  </si>
  <si>
    <t>Lower Secondary Education</t>
    <phoneticPr fontId="1"/>
  </si>
  <si>
    <t>Upper Secondary Education</t>
    <phoneticPr fontId="1"/>
  </si>
  <si>
    <t>Higher Education</t>
    <phoneticPr fontId="1"/>
  </si>
  <si>
    <t>Primary Education</t>
  </si>
  <si>
    <t>Upper Secondary Education</t>
  </si>
  <si>
    <t>Yes/No</t>
    <phoneticPr fontId="1"/>
  </si>
  <si>
    <t>Yes</t>
    <phoneticPr fontId="1"/>
  </si>
  <si>
    <t>No</t>
    <phoneticPr fontId="1"/>
  </si>
  <si>
    <t>Faculty / Department</t>
    <phoneticPr fontId="1"/>
  </si>
  <si>
    <t xml:space="preserve">Reg.No                                </t>
    <phoneticPr fontId="1"/>
  </si>
  <si>
    <t>Graduate School Code for Third Batch</t>
  </si>
  <si>
    <t>Graduate School</t>
  </si>
  <si>
    <t>Course</t>
  </si>
  <si>
    <t>1A</t>
  </si>
  <si>
    <t>Science and Engineering</t>
  </si>
  <si>
    <t>1B</t>
  </si>
  <si>
    <t>1C</t>
  </si>
  <si>
    <t>1D</t>
  </si>
  <si>
    <t>1E</t>
  </si>
  <si>
    <t>2A</t>
  </si>
  <si>
    <t>3A</t>
  </si>
  <si>
    <t>Waseda University</t>
  </si>
  <si>
    <t>Information, Production and Systems Engineering Program/Master's Degree in Engineering</t>
  </si>
  <si>
    <t>4A</t>
  </si>
  <si>
    <t>Kyoto University</t>
  </si>
  <si>
    <t>5A</t>
  </si>
  <si>
    <t>Graduate School of Information Technology</t>
  </si>
  <si>
    <t>6A</t>
  </si>
  <si>
    <t>Tottori University</t>
  </si>
  <si>
    <t>6B</t>
  </si>
  <si>
    <t>7A</t>
  </si>
  <si>
    <t>Economics</t>
  </si>
  <si>
    <t>7B</t>
  </si>
  <si>
    <t>Global Political Economy Course/ M.A. in Global Political Economy</t>
  </si>
  <si>
    <t>8A</t>
  </si>
  <si>
    <t>Kyoto Institute of Technology</t>
  </si>
  <si>
    <t>8B</t>
  </si>
  <si>
    <t>8C</t>
  </si>
  <si>
    <t>8D</t>
  </si>
  <si>
    <t>8E</t>
  </si>
  <si>
    <t>8F</t>
  </si>
  <si>
    <t>8H</t>
  </si>
  <si>
    <t>8I</t>
  </si>
  <si>
    <t>8J</t>
  </si>
  <si>
    <t>Architecture</t>
  </si>
  <si>
    <t>8K</t>
  </si>
  <si>
    <t>8L</t>
  </si>
  <si>
    <t>8M</t>
  </si>
  <si>
    <t>8N</t>
  </si>
  <si>
    <t>9A</t>
  </si>
  <si>
    <t>International University of Japan</t>
  </si>
  <si>
    <t>9B</t>
  </si>
  <si>
    <t>9C</t>
  </si>
  <si>
    <t>10A</t>
  </si>
  <si>
    <t>Tokyo University of Agriculture</t>
  </si>
  <si>
    <t>10B</t>
  </si>
  <si>
    <t>10C</t>
  </si>
  <si>
    <t>11A</t>
  </si>
  <si>
    <t>12A</t>
  </si>
  <si>
    <t>13A</t>
  </si>
  <si>
    <t>Kochi University</t>
  </si>
  <si>
    <t>14A</t>
  </si>
  <si>
    <t>Tokyo University of Agriculture and Technology</t>
  </si>
  <si>
    <t>15A</t>
  </si>
  <si>
    <t>16A</t>
  </si>
  <si>
    <t>17A</t>
  </si>
  <si>
    <t>17B</t>
  </si>
  <si>
    <t>17C</t>
  </si>
  <si>
    <t>17D</t>
  </si>
  <si>
    <t>17E</t>
  </si>
  <si>
    <t>18A</t>
  </si>
  <si>
    <t>Reitaku University</t>
  </si>
  <si>
    <t>18B</t>
  </si>
  <si>
    <t>19A</t>
  </si>
  <si>
    <t>Yamaguchi University</t>
  </si>
  <si>
    <t>20A</t>
  </si>
  <si>
    <t>Shimane University</t>
  </si>
  <si>
    <t>21A</t>
  </si>
  <si>
    <t>22A</t>
  </si>
  <si>
    <t>Kagawa University</t>
  </si>
  <si>
    <t>23A</t>
  </si>
  <si>
    <t>Hokkaido University</t>
  </si>
  <si>
    <t>24A</t>
  </si>
  <si>
    <t>24B</t>
  </si>
  <si>
    <t>24C</t>
  </si>
  <si>
    <t>25A</t>
  </si>
  <si>
    <t>25B</t>
  </si>
  <si>
    <t>26A</t>
  </si>
  <si>
    <t>Engineering</t>
  </si>
  <si>
    <t>26B</t>
  </si>
  <si>
    <t>26C</t>
  </si>
  <si>
    <t>26D</t>
  </si>
  <si>
    <t>26E</t>
  </si>
  <si>
    <t>26F</t>
  </si>
  <si>
    <t>26G</t>
  </si>
  <si>
    <t>26H</t>
  </si>
  <si>
    <t>26I</t>
  </si>
  <si>
    <t>26J</t>
  </si>
  <si>
    <t>26K</t>
  </si>
  <si>
    <t>26L</t>
  </si>
  <si>
    <t>27A</t>
  </si>
  <si>
    <t>Toyo University</t>
  </si>
  <si>
    <t>Life Sciences Program / Master’s Degree in Life Sciences</t>
  </si>
  <si>
    <t>28A</t>
  </si>
  <si>
    <t>Ehime University</t>
  </si>
  <si>
    <t>28B</t>
  </si>
  <si>
    <t>28C</t>
  </si>
  <si>
    <t>29A</t>
  </si>
  <si>
    <t>Nagasaki University</t>
  </si>
  <si>
    <t>School of Tropical Medicine and Global Health</t>
  </si>
  <si>
    <t>29C</t>
  </si>
  <si>
    <t>30A</t>
  </si>
  <si>
    <t>30B</t>
  </si>
  <si>
    <t>30C</t>
  </si>
  <si>
    <t>31A</t>
  </si>
  <si>
    <t>33A</t>
  </si>
  <si>
    <t>Public Administration Course / Master of Economics</t>
  </si>
  <si>
    <t>34A</t>
  </si>
  <si>
    <t>Obihiro University of Agriculture and Veterinary Medicine</t>
  </si>
  <si>
    <t>34B</t>
  </si>
  <si>
    <t>34C</t>
  </si>
  <si>
    <t>34D</t>
  </si>
  <si>
    <t>35A</t>
  </si>
  <si>
    <t>Ryukoku University</t>
  </si>
  <si>
    <t>36A</t>
  </si>
  <si>
    <t>37A</t>
  </si>
  <si>
    <t>Rikkyo University</t>
  </si>
  <si>
    <t>37B</t>
  </si>
  <si>
    <t>38A</t>
  </si>
  <si>
    <t>39A</t>
  </si>
  <si>
    <t>Kobe University</t>
  </si>
  <si>
    <t>40A</t>
  </si>
  <si>
    <t>Division of Agronomy and Horticultural Science / Master of Agricultural Science</t>
  </si>
  <si>
    <t>40B</t>
  </si>
  <si>
    <t>Division of Forest and Biomaterials Science/ Master of Agricultural Science</t>
  </si>
  <si>
    <t>40C</t>
  </si>
  <si>
    <t>40D</t>
  </si>
  <si>
    <t>40E</t>
  </si>
  <si>
    <t>Division of Environmental Science and Technology/ Master of Agricultural Science</t>
  </si>
  <si>
    <t>40F</t>
  </si>
  <si>
    <t>40G</t>
  </si>
  <si>
    <t>Division of Food Sciences and Biotechnology / Master of Agricultural Science</t>
  </si>
  <si>
    <t>41A</t>
  </si>
  <si>
    <t>Kumamoto University</t>
  </si>
  <si>
    <t>41B</t>
  </si>
  <si>
    <t>41C</t>
  </si>
  <si>
    <t>41D</t>
  </si>
  <si>
    <t>41E</t>
  </si>
  <si>
    <t>41F</t>
  </si>
  <si>
    <t>42A</t>
  </si>
  <si>
    <t>Nagoya University</t>
  </si>
  <si>
    <t>43A</t>
  </si>
  <si>
    <t>43B</t>
  </si>
  <si>
    <t>44A</t>
  </si>
  <si>
    <t>45A</t>
  </si>
  <si>
    <t>46A</t>
  </si>
  <si>
    <t>Doshisha University</t>
  </si>
  <si>
    <t>47A</t>
  </si>
  <si>
    <t>48A</t>
  </si>
  <si>
    <t>Program in Global Studies/ M.A. in Global Studies</t>
  </si>
  <si>
    <t>48B</t>
  </si>
  <si>
    <t>Program in Global Studies/ M.A. in International Business and Development Studies</t>
  </si>
  <si>
    <t>48C</t>
  </si>
  <si>
    <t>Program in Global Studies/ M.A. in Japanese Studies</t>
  </si>
  <si>
    <t>49A</t>
  </si>
  <si>
    <t>Program in Global Environmental Studies/ M.A. in Environmental Studies</t>
  </si>
  <si>
    <t>Keio University</t>
  </si>
  <si>
    <t>50B</t>
  </si>
  <si>
    <t>51A</t>
  </si>
  <si>
    <t>Shibaura Institute of Technology</t>
  </si>
  <si>
    <t>51B</t>
  </si>
  <si>
    <t>51C</t>
  </si>
  <si>
    <t>51D</t>
  </si>
  <si>
    <t>51E</t>
  </si>
  <si>
    <t>51F</t>
  </si>
  <si>
    <t>52A</t>
  </si>
  <si>
    <t>Tokyo University of Marine Science and Technology</t>
  </si>
  <si>
    <t>52B</t>
  </si>
  <si>
    <t>52C</t>
  </si>
  <si>
    <t>52D</t>
  </si>
  <si>
    <t>52E</t>
  </si>
  <si>
    <t>52F</t>
  </si>
  <si>
    <t>53A</t>
  </si>
  <si>
    <t>Osaka University</t>
  </si>
  <si>
    <t>54A</t>
  </si>
  <si>
    <t>56A</t>
  </si>
  <si>
    <t>University of Miyazaki</t>
  </si>
  <si>
    <t>56B</t>
  </si>
  <si>
    <t>56C</t>
  </si>
  <si>
    <t>57A</t>
  </si>
  <si>
    <t>58A</t>
  </si>
  <si>
    <t>Saga University</t>
  </si>
  <si>
    <t>Applied Biological Sciences/ Master’s Degree in Agricultural Sciences</t>
  </si>
  <si>
    <t>58B</t>
  </si>
  <si>
    <t>Agro-Environmental Conservation/ Master’s Degree in Agricultural Sciences</t>
  </si>
  <si>
    <t>58C</t>
  </si>
  <si>
    <t>Resource Recycling Agro-biology and agro-production Systems/ Master’s Degree in Agricultural Sciences</t>
  </si>
  <si>
    <t>58D</t>
  </si>
  <si>
    <t>Rural Development Studies/ Master’s Degree in Agricultural Sciences</t>
  </si>
  <si>
    <t>58E</t>
  </si>
  <si>
    <t>59A</t>
  </si>
  <si>
    <t>University of the Ryukyus</t>
  </si>
  <si>
    <t>59B</t>
  </si>
  <si>
    <t>59C</t>
  </si>
  <si>
    <t>59D</t>
  </si>
  <si>
    <t>60A</t>
  </si>
  <si>
    <t>Yokohama City University</t>
  </si>
  <si>
    <t>61A</t>
  </si>
  <si>
    <t>Nanobioscience</t>
  </si>
  <si>
    <t>61B</t>
  </si>
  <si>
    <t>63A</t>
  </si>
  <si>
    <t>Hiroshima University</t>
  </si>
  <si>
    <t>63B</t>
  </si>
  <si>
    <t>63C</t>
  </si>
  <si>
    <t>63D</t>
  </si>
  <si>
    <t>64A</t>
  </si>
  <si>
    <t>Kyushu University</t>
  </si>
  <si>
    <t>65B</t>
  </si>
  <si>
    <t>65C</t>
  </si>
  <si>
    <t>66A</t>
  </si>
  <si>
    <t>67A</t>
  </si>
  <si>
    <t>Kyushu Institute of Technology</t>
  </si>
  <si>
    <t>67B</t>
  </si>
  <si>
    <t>67C</t>
  </si>
  <si>
    <t>68A</t>
  </si>
  <si>
    <t>Ritsumeikan University</t>
  </si>
  <si>
    <t>69A</t>
  </si>
  <si>
    <t>70A</t>
  </si>
  <si>
    <t>71A</t>
  </si>
  <si>
    <t>71B</t>
  </si>
  <si>
    <t>71C</t>
  </si>
  <si>
    <t>72A</t>
  </si>
  <si>
    <t>73A</t>
  </si>
  <si>
    <t>73B</t>
  </si>
  <si>
    <t>73C</t>
  </si>
  <si>
    <t>73D</t>
  </si>
  <si>
    <t>74A</t>
  </si>
  <si>
    <t>Toyohashi University of Technology</t>
  </si>
  <si>
    <t>74B</t>
  </si>
  <si>
    <t>74C</t>
  </si>
  <si>
    <t>74D</t>
  </si>
  <si>
    <t>74E</t>
  </si>
  <si>
    <t>77A</t>
  </si>
  <si>
    <t>Japan Advanced Institute of Science and Technology</t>
  </si>
  <si>
    <t>78A</t>
  </si>
  <si>
    <t>Nagoya Institute of Technology</t>
  </si>
  <si>
    <t>78B</t>
  </si>
  <si>
    <t>78C</t>
  </si>
  <si>
    <t>78D</t>
  </si>
  <si>
    <t>78E</t>
  </si>
  <si>
    <t>79A</t>
  </si>
  <si>
    <t>Okayama University</t>
  </si>
  <si>
    <t>79B</t>
  </si>
  <si>
    <t>79C</t>
  </si>
  <si>
    <t>80A</t>
  </si>
  <si>
    <t>80B</t>
  </si>
  <si>
    <t>81A</t>
  </si>
  <si>
    <t>Meiji University</t>
  </si>
  <si>
    <t>82A</t>
  </si>
  <si>
    <t>82B</t>
  </si>
  <si>
    <t>82C</t>
  </si>
  <si>
    <t>82D</t>
  </si>
  <si>
    <t>83A</t>
  </si>
  <si>
    <t>83B</t>
  </si>
  <si>
    <t>83C</t>
  </si>
  <si>
    <t>84A</t>
  </si>
  <si>
    <t>Tokushima University</t>
  </si>
  <si>
    <t>Intelligent Structures and Mechanics Systems Engineering Program/Master’s Degree in Civil and Environmental Engineering</t>
  </si>
  <si>
    <t>84B</t>
  </si>
  <si>
    <t>Intelligent Structures and Mechanics Systems Engineering Program/Master’s Degree in Mechanical Engineering.</t>
  </si>
  <si>
    <t>84C</t>
  </si>
  <si>
    <t>84D</t>
  </si>
  <si>
    <t>84E</t>
  </si>
  <si>
    <t>Systems Innovation Engineering Program/Master’s Degree in Electrical and Electronic Engineering</t>
  </si>
  <si>
    <t>84F</t>
  </si>
  <si>
    <t>Systems Innovation Engineering Program/Master’s Degree in Information Science and Intelligent Systems</t>
  </si>
  <si>
    <t>84G</t>
  </si>
  <si>
    <t>Systems Innovation Engineering Program/Master’s Degree in Optical Systems Engineering</t>
  </si>
  <si>
    <t>85A</t>
  </si>
  <si>
    <t>86A</t>
  </si>
  <si>
    <t>Mie University</t>
  </si>
  <si>
    <t>86B</t>
  </si>
  <si>
    <t>86C</t>
  </si>
  <si>
    <t>87A</t>
  </si>
  <si>
    <t>International Christian University</t>
  </si>
  <si>
    <t>87B</t>
  </si>
  <si>
    <t>88A</t>
  </si>
  <si>
    <t>The University of Kitakyushu</t>
  </si>
  <si>
    <t>89B</t>
  </si>
  <si>
    <t>Miyagi University</t>
  </si>
  <si>
    <t>89C</t>
  </si>
  <si>
    <t>90A</t>
  </si>
  <si>
    <t>90B</t>
  </si>
  <si>
    <t>91A</t>
  </si>
  <si>
    <t>University of Fukui</t>
  </si>
  <si>
    <t>Graduate School of Engineering</t>
  </si>
  <si>
    <t>Yokohama National University</t>
  </si>
  <si>
    <t>93A</t>
  </si>
  <si>
    <t>94A</t>
  </si>
  <si>
    <t>94B</t>
  </si>
  <si>
    <t>95A</t>
  </si>
  <si>
    <t>University of Tsukuba</t>
  </si>
  <si>
    <t>95B</t>
  </si>
  <si>
    <t>Space Exploration Engineering
Dept. of Engineering Mechanics and Energy / Master of Engineering</t>
  </si>
  <si>
    <t>95C</t>
  </si>
  <si>
    <t>95D</t>
  </si>
  <si>
    <t>97A</t>
  </si>
  <si>
    <t>Humanities and Social Sciences</t>
  </si>
  <si>
    <t>98A</t>
  </si>
  <si>
    <t>99A</t>
  </si>
  <si>
    <t>99B</t>
  </si>
  <si>
    <t>Master’s Program in Applied Physics / Master of Engineering</t>
  </si>
  <si>
    <t>99C</t>
  </si>
  <si>
    <t>100A</t>
  </si>
  <si>
    <t>101A</t>
  </si>
  <si>
    <t>The University of Tokyo</t>
  </si>
  <si>
    <t>102A</t>
  </si>
  <si>
    <t>102B</t>
  </si>
  <si>
    <t>102C</t>
  </si>
  <si>
    <t>102D</t>
  </si>
  <si>
    <t>102E</t>
  </si>
  <si>
    <t>103A</t>
  </si>
  <si>
    <t>104A</t>
  </si>
  <si>
    <t>104B</t>
  </si>
  <si>
    <t>104C</t>
  </si>
  <si>
    <t>104D</t>
  </si>
  <si>
    <t>105A</t>
  </si>
  <si>
    <t>106A</t>
  </si>
  <si>
    <t>107A</t>
  </si>
  <si>
    <t>107B</t>
  </si>
  <si>
    <t>107C</t>
  </si>
  <si>
    <t>108A</t>
  </si>
  <si>
    <t>Business and Finance(WASEDA Business School)</t>
  </si>
  <si>
    <t>108B</t>
  </si>
  <si>
    <t>Master of Science in Finance Program</t>
  </si>
  <si>
    <t>109A</t>
  </si>
  <si>
    <t>111A</t>
  </si>
  <si>
    <t>113A</t>
  </si>
  <si>
    <t>113B</t>
  </si>
  <si>
    <t>114A</t>
  </si>
  <si>
    <t>115A</t>
  </si>
  <si>
    <t>115B</t>
  </si>
  <si>
    <t>116A</t>
  </si>
  <si>
    <t>Saitama University</t>
  </si>
  <si>
    <t>117A</t>
  </si>
  <si>
    <t>Kwansei Gakuin University</t>
  </si>
  <si>
    <t>117B</t>
  </si>
  <si>
    <t>117C</t>
  </si>
  <si>
    <t>118A</t>
  </si>
  <si>
    <t>Institute of Business and Accounting</t>
  </si>
  <si>
    <t>119A</t>
  </si>
  <si>
    <t>Yamagata University</t>
  </si>
  <si>
    <t>120C</t>
  </si>
  <si>
    <t xml:space="preserve">Mechanical Systems Engineering Program </t>
  </si>
  <si>
    <t>121A</t>
  </si>
  <si>
    <t>122A</t>
  </si>
  <si>
    <t>Kansai University</t>
  </si>
  <si>
    <t>124A</t>
  </si>
  <si>
    <t>Utsunomiya University</t>
  </si>
  <si>
    <t>125A</t>
  </si>
  <si>
    <t>126A</t>
  </si>
  <si>
    <t>School of Integrative and Global Majors</t>
  </si>
  <si>
    <t>128A</t>
  </si>
  <si>
    <t>Graduate School of Sustainability Science (Department of Engineering)</t>
  </si>
  <si>
    <t>128B</t>
  </si>
  <si>
    <t>128C</t>
  </si>
  <si>
    <t>128D</t>
  </si>
  <si>
    <t>129A</t>
  </si>
  <si>
    <t>Nara Institute of Science and Technology</t>
  </si>
  <si>
    <t>130A</t>
  </si>
  <si>
    <t>Dentistry</t>
  </si>
  <si>
    <t>130B</t>
  </si>
  <si>
    <t>130C</t>
  </si>
  <si>
    <t>131A</t>
  </si>
  <si>
    <t>132A</t>
  </si>
  <si>
    <t>133A</t>
  </si>
  <si>
    <t>133B</t>
  </si>
  <si>
    <t>133C</t>
  </si>
  <si>
    <t>134A</t>
  </si>
  <si>
    <t>135A</t>
  </si>
  <si>
    <t>135B</t>
  </si>
  <si>
    <t>135D</t>
  </si>
  <si>
    <t>137A</t>
  </si>
  <si>
    <t>Nagaoka University of Technology</t>
  </si>
  <si>
    <t>Mechanical Engineering</t>
  </si>
  <si>
    <t>137B</t>
  </si>
  <si>
    <t>137C</t>
  </si>
  <si>
    <t>137D</t>
  </si>
  <si>
    <t>137E</t>
  </si>
  <si>
    <t>137F</t>
  </si>
  <si>
    <t>137G</t>
  </si>
  <si>
    <t>138A</t>
  </si>
  <si>
    <t>Niigata University</t>
  </si>
  <si>
    <t>139A</t>
  </si>
  <si>
    <t>140A</t>
  </si>
  <si>
    <t>Tokyo Institute of Technology</t>
  </si>
  <si>
    <t>Chemistry</t>
  </si>
  <si>
    <t>141A</t>
  </si>
  <si>
    <t>141B</t>
  </si>
  <si>
    <t>141C</t>
  </si>
  <si>
    <t>141D</t>
  </si>
  <si>
    <t>141E</t>
  </si>
  <si>
    <t>142A</t>
  </si>
  <si>
    <t>Life Science and Technology</t>
  </si>
  <si>
    <t>142B</t>
  </si>
  <si>
    <t>143A</t>
  </si>
  <si>
    <t>143B</t>
  </si>
  <si>
    <t>143C</t>
  </si>
  <si>
    <t>144A</t>
  </si>
  <si>
    <t>144B</t>
  </si>
  <si>
    <t>144C</t>
  </si>
  <si>
    <t>144D</t>
  </si>
  <si>
    <t>144E</t>
  </si>
  <si>
    <t>145A</t>
  </si>
  <si>
    <t>145B</t>
  </si>
  <si>
    <t>145C</t>
  </si>
  <si>
    <t>145D</t>
  </si>
  <si>
    <t>145E</t>
  </si>
  <si>
    <t>145F</t>
  </si>
  <si>
    <t>148A</t>
  </si>
  <si>
    <t>Management</t>
  </si>
  <si>
    <t>149A</t>
  </si>
  <si>
    <t>150A</t>
  </si>
  <si>
    <t>Division of Safety Systems Construction Engineering</t>
  </si>
  <si>
    <t>150B</t>
  </si>
  <si>
    <t>150C</t>
  </si>
  <si>
    <t>150D</t>
  </si>
  <si>
    <t>151A</t>
  </si>
  <si>
    <t>151B</t>
  </si>
  <si>
    <t>152A</t>
  </si>
  <si>
    <t>Space Engineering International Course</t>
  </si>
  <si>
    <t>153A</t>
  </si>
  <si>
    <t>Kagoshima University</t>
  </si>
  <si>
    <t>Graduate School of Agriculture</t>
  </si>
  <si>
    <t>154A</t>
  </si>
  <si>
    <t xml:space="preserve">Organic Materials Science Program </t>
  </si>
  <si>
    <r>
      <t>Name of University</t>
    </r>
    <r>
      <rPr>
        <sz val="11"/>
        <color theme="1"/>
        <rFont val="游ゴシック"/>
        <family val="2"/>
        <charset val="128"/>
      </rPr>
      <t>　　</t>
    </r>
  </si>
  <si>
    <t>Supervisor of choice</t>
    <phoneticPr fontId="1"/>
  </si>
  <si>
    <t>Period of Working</t>
    <phoneticPr fontId="1"/>
  </si>
  <si>
    <t>Position</t>
    <phoneticPr fontId="1"/>
  </si>
  <si>
    <t>Type</t>
    <phoneticPr fontId="1"/>
  </si>
  <si>
    <t>Department</t>
    <phoneticPr fontId="1"/>
  </si>
  <si>
    <t>Full/
Part</t>
    <phoneticPr fontId="1"/>
  </si>
  <si>
    <t>Full/Part</t>
    <phoneticPr fontId="1"/>
  </si>
  <si>
    <t>Full</t>
    <phoneticPr fontId="1"/>
  </si>
  <si>
    <t>Part</t>
    <phoneticPr fontId="1"/>
  </si>
  <si>
    <t>Type</t>
    <phoneticPr fontId="1"/>
  </si>
  <si>
    <t>A</t>
    <phoneticPr fontId="1"/>
  </si>
  <si>
    <t>B</t>
    <phoneticPr fontId="1"/>
  </si>
  <si>
    <t>C</t>
    <phoneticPr fontId="1"/>
  </si>
  <si>
    <t>D</t>
    <phoneticPr fontId="1"/>
  </si>
  <si>
    <t>Total Years of Education:</t>
    <phoneticPr fontId="1"/>
  </si>
  <si>
    <t>A. Private Sector</t>
    <phoneticPr fontId="1"/>
  </si>
  <si>
    <t>B. Ministry / Government Institution</t>
    <phoneticPr fontId="1"/>
  </si>
  <si>
    <t>C. Higher Education and TVET (Technical and Vocational Education and Training) Institutions</t>
    <phoneticPr fontId="1"/>
  </si>
  <si>
    <t>D. Others (non-profit organization etc.)</t>
    <phoneticPr fontId="1"/>
  </si>
  <si>
    <t>**For the type of organization, please choose from the followings:</t>
    <phoneticPr fontId="1"/>
  </si>
  <si>
    <t>Total years of part-time job experience:</t>
    <phoneticPr fontId="1"/>
  </si>
  <si>
    <t>Total years of full-time job experience:</t>
    <phoneticPr fontId="1"/>
  </si>
  <si>
    <t>I agree to nominate this person on behalf of our organization</t>
    <phoneticPr fontId="1"/>
  </si>
  <si>
    <t>Date</t>
    <phoneticPr fontId="1"/>
  </si>
  <si>
    <t>Signature</t>
    <phoneticPr fontId="1"/>
  </si>
  <si>
    <t>6. Medical History</t>
    <phoneticPr fontId="1"/>
  </si>
  <si>
    <t>6-1. Present Medical Status</t>
    <phoneticPr fontId="1"/>
  </si>
  <si>
    <t>a) Do you currently use any medicine or have regular medical checkup by a physician for your illness?</t>
    <phoneticPr fontId="1"/>
  </si>
  <si>
    <t>If yes, please attach your doctor's letter (preferably, written in English) that describes current status of your illness and agreement to join the program</t>
    <phoneticPr fontId="1"/>
  </si>
  <si>
    <t>c) Are you allegic to any medication or food?</t>
    <phoneticPr fontId="1"/>
  </si>
  <si>
    <t>d) Please indicate any needs arising from disabilities that might necessitate additional support or facilities.</t>
    <phoneticPr fontId="1"/>
  </si>
  <si>
    <t>Note: Disability does not lead to exclusion of persons with disability from the program. However, upon the situation, you may be directly inquired by the JICA official in charge for a more detailed account of your condition.</t>
    <phoneticPr fontId="1"/>
  </si>
  <si>
    <t>6-2. Past Medical History</t>
    <phoneticPr fontId="1"/>
  </si>
  <si>
    <t>a) Have you had any significant or serious illness?</t>
    <phoneticPr fontId="1"/>
  </si>
  <si>
    <t>b) Have you ever been a patient in a mental clinic or been treated by a psychiatrist?</t>
    <phoneticPr fontId="1"/>
  </si>
  <si>
    <t>6-3. Other Medical Problems</t>
    <phoneticPr fontId="1"/>
  </si>
  <si>
    <t>If you have any medical problems that are not described above, please indicate below.</t>
    <phoneticPr fontId="1"/>
  </si>
  <si>
    <t>if yes, please specify</t>
    <phoneticPr fontId="1"/>
  </si>
  <si>
    <t>From</t>
    <phoneticPr fontId="1"/>
  </si>
  <si>
    <t>To</t>
    <phoneticPr fontId="1"/>
  </si>
  <si>
    <t>From / To</t>
    <phoneticPr fontId="1"/>
  </si>
  <si>
    <t>Remarks</t>
    <phoneticPr fontId="1"/>
  </si>
  <si>
    <t>City/Town</t>
    <phoneticPr fontId="1"/>
  </si>
  <si>
    <t>Province &amp; Country</t>
    <phoneticPr fontId="1"/>
  </si>
  <si>
    <t>Province, Country</t>
    <phoneticPr fontId="1"/>
  </si>
  <si>
    <t>From</t>
    <phoneticPr fontId="1"/>
  </si>
  <si>
    <t>From (Month)/(Year) 
To  (Month)/(Year)</t>
    <phoneticPr fontId="1"/>
  </si>
  <si>
    <t>Year 3</t>
    <phoneticPr fontId="1"/>
  </si>
  <si>
    <t>1)</t>
    <phoneticPr fontId="1"/>
  </si>
  <si>
    <t>Listening</t>
    <phoneticPr fontId="1"/>
  </si>
  <si>
    <t>Speaking</t>
    <phoneticPr fontId="1"/>
  </si>
  <si>
    <t>Reading</t>
    <phoneticPr fontId="1"/>
  </si>
  <si>
    <t>Writing</t>
    <phoneticPr fontId="1"/>
  </si>
  <si>
    <t>Have you ever been awarded a scholarship for studying abroad?</t>
    <phoneticPr fontId="1"/>
  </si>
  <si>
    <t>2)  </t>
    <phoneticPr fontId="1"/>
  </si>
  <si>
    <t>English</t>
    <phoneticPr fontId="1"/>
  </si>
  <si>
    <t>Excellent</t>
    <phoneticPr fontId="1"/>
  </si>
  <si>
    <t>Good</t>
    <phoneticPr fontId="1"/>
  </si>
  <si>
    <t>Fair</t>
    <phoneticPr fontId="1"/>
  </si>
  <si>
    <t>Poor</t>
    <phoneticPr fontId="1"/>
  </si>
  <si>
    <t>English Proficiency</t>
    <phoneticPr fontId="1"/>
  </si>
  <si>
    <t>Other Language
(if any)</t>
    <phoneticPr fontId="1"/>
  </si>
  <si>
    <t>Name of scholarship</t>
    <phoneticPr fontId="1"/>
  </si>
  <si>
    <t>Duration</t>
    <phoneticPr fontId="1"/>
  </si>
  <si>
    <t>To</t>
    <phoneticPr fontId="1"/>
  </si>
  <si>
    <t>Jan</t>
    <phoneticPr fontId="1"/>
  </si>
  <si>
    <t>Feb</t>
    <phoneticPr fontId="1"/>
  </si>
  <si>
    <t>Mar</t>
    <phoneticPr fontId="1"/>
  </si>
  <si>
    <t>Apr</t>
    <phoneticPr fontId="1"/>
  </si>
  <si>
    <t>May</t>
    <phoneticPr fontId="1"/>
  </si>
  <si>
    <t>Jun</t>
    <phoneticPr fontId="1"/>
  </si>
  <si>
    <t>Jul</t>
    <phoneticPr fontId="1"/>
  </si>
  <si>
    <t>Aug</t>
    <phoneticPr fontId="1"/>
  </si>
  <si>
    <t>Sep</t>
    <phoneticPr fontId="1"/>
  </si>
  <si>
    <t>Oct</t>
    <phoneticPr fontId="1"/>
  </si>
  <si>
    <t>Nov</t>
    <phoneticPr fontId="1"/>
  </si>
  <si>
    <t>Dec</t>
    <phoneticPr fontId="1"/>
  </si>
  <si>
    <t>Are you currently applying for any scholarship(s), other than ABE Initiative?</t>
    <phoneticPr fontId="1"/>
  </si>
  <si>
    <t>3)</t>
    <phoneticPr fontId="1"/>
  </si>
  <si>
    <t>4)</t>
    <phoneticPr fontId="1"/>
  </si>
  <si>
    <t>Have you ever participated in any training course in your country or abroad including any offered by JICA?</t>
    <phoneticPr fontId="1"/>
  </si>
  <si>
    <t>Name of the course</t>
    <phoneticPr fontId="1"/>
  </si>
  <si>
    <t>Country you visited</t>
    <phoneticPr fontId="1"/>
  </si>
  <si>
    <t>Name of the institution or agency</t>
    <phoneticPr fontId="1"/>
  </si>
  <si>
    <t>Name of medicine</t>
    <phoneticPr fontId="1"/>
  </si>
  <si>
    <t>Months of pregnancy</t>
    <phoneticPr fontId="1"/>
  </si>
  <si>
    <t>Name of illness, and condition</t>
    <phoneticPr fontId="1"/>
  </si>
  <si>
    <t>Proficiency of the other language</t>
    <phoneticPr fontId="1"/>
  </si>
  <si>
    <t>What are you allegic to?</t>
    <phoneticPr fontId="1"/>
  </si>
  <si>
    <t>7. Declaration</t>
    <phoneticPr fontId="1"/>
  </si>
  <si>
    <t>Language Proficiency</t>
    <phoneticPr fontId="1"/>
  </si>
  <si>
    <t>1-3. Information about the applicant</t>
    <phoneticPr fontId="1"/>
  </si>
  <si>
    <t>Months</t>
    <phoneticPr fontId="1"/>
  </si>
  <si>
    <t>year4</t>
    <phoneticPr fontId="1"/>
  </si>
  <si>
    <t>month2</t>
    <phoneticPr fontId="1"/>
  </si>
  <si>
    <t>month3</t>
    <phoneticPr fontId="1"/>
  </si>
  <si>
    <t>b) Are you pregnant?</t>
    <phoneticPr fontId="1"/>
  </si>
  <si>
    <t xml:space="preserve">Color Photo 
(4cm×3cm)
Paste your photo
 taken within 
6 months. </t>
    <phoneticPr fontId="1"/>
  </si>
  <si>
    <t>1-4. Contact Person in Emergency</t>
    <phoneticPr fontId="1"/>
  </si>
  <si>
    <t>if others, specify</t>
    <phoneticPr fontId="1"/>
  </si>
  <si>
    <t>Date of assignment to the present position</t>
    <phoneticPr fontId="1"/>
  </si>
  <si>
    <t>5. Work Experience</t>
    <phoneticPr fontId="1"/>
  </si>
  <si>
    <t>Self-employed</t>
    <phoneticPr fontId="1"/>
  </si>
  <si>
    <t>Unemployed</t>
    <phoneticPr fontId="1"/>
  </si>
  <si>
    <t>Fresh Graduate</t>
    <phoneticPr fontId="1"/>
  </si>
  <si>
    <r>
      <t xml:space="preserve">Mother Tongue
</t>
    </r>
    <r>
      <rPr>
        <i/>
        <sz val="9"/>
        <color theme="1"/>
        <rFont val="Arial"/>
        <family val="2"/>
      </rPr>
      <t>ex. French</t>
    </r>
    <phoneticPr fontId="1"/>
  </si>
  <si>
    <t>Check List</t>
    <phoneticPr fontId="1"/>
  </si>
  <si>
    <t>Applicant</t>
    <phoneticPr fontId="1"/>
  </si>
  <si>
    <t>Page</t>
    <phoneticPr fontId="1"/>
  </si>
  <si>
    <t>Check Point</t>
    <phoneticPr fontId="1"/>
  </si>
  <si>
    <t>Copy of Passport(ID)</t>
    <phoneticPr fontId="1"/>
  </si>
  <si>
    <t>University Diploma</t>
    <phoneticPr fontId="1"/>
  </si>
  <si>
    <t>Academic Transcript</t>
    <phoneticPr fontId="1"/>
  </si>
  <si>
    <t>Is there official stamp/signature of current organization?</t>
    <phoneticPr fontId="1"/>
  </si>
  <si>
    <t>Is the notary seal affixed to Academic Transcript for all the grades earned in the university?</t>
    <phoneticPr fontId="1"/>
  </si>
  <si>
    <t>Is the date of birth same as on the Passport or ID?</t>
    <phoneticPr fontId="1"/>
  </si>
  <si>
    <t>Is the full name written as shown on the Passport? 
(National ID is acceptable if the applicant does not own a Passport)</t>
    <phoneticPr fontId="1"/>
  </si>
  <si>
    <t>Is the name of organization, department, and position correctly mentioned? (No abbreviation is allowed)</t>
    <phoneticPr fontId="1"/>
  </si>
  <si>
    <t>N/A</t>
    <phoneticPr fontId="1"/>
  </si>
  <si>
    <t>All</t>
    <phoneticPr fontId="1"/>
  </si>
  <si>
    <t>Are all the Yellow columns (MANDATORY) filled?</t>
    <phoneticPr fontId="1"/>
  </si>
  <si>
    <t xml:space="preserve">Signature: </t>
    <phoneticPr fontId="1"/>
  </si>
  <si>
    <t>Lower Secondary Education</t>
  </si>
  <si>
    <t>DATE (Day / Month / Year):                             /                             /</t>
    <phoneticPr fontId="1"/>
  </si>
  <si>
    <t>Type of Organization*</t>
    <phoneticPr fontId="1"/>
  </si>
  <si>
    <t>2)</t>
    <phoneticPr fontId="1"/>
  </si>
  <si>
    <t>3)</t>
    <phoneticPr fontId="1"/>
  </si>
  <si>
    <t>Cultural anthropology</t>
  </si>
  <si>
    <t>Social sciences</t>
  </si>
  <si>
    <t>law</t>
  </si>
  <si>
    <t>Sociology</t>
  </si>
  <si>
    <t>History</t>
  </si>
  <si>
    <t>Politics</t>
  </si>
  <si>
    <t>Literature</t>
  </si>
  <si>
    <t>Brain sciences</t>
  </si>
  <si>
    <t>Philosophy</t>
  </si>
  <si>
    <t>Art studies</t>
  </si>
  <si>
    <t>Quantum beam science</t>
  </si>
  <si>
    <t>Computational science</t>
  </si>
  <si>
    <t>Psychology</t>
  </si>
  <si>
    <t>Education</t>
  </si>
  <si>
    <t>Applied physics</t>
  </si>
  <si>
    <t>Mathematics</t>
  </si>
  <si>
    <t>Physics</t>
  </si>
  <si>
    <t>Basic chemistry</t>
  </si>
  <si>
    <t>Genome science</t>
  </si>
  <si>
    <t>Tumor biology</t>
  </si>
  <si>
    <t>Oncology</t>
  </si>
  <si>
    <t>Plant protection science</t>
  </si>
  <si>
    <t>Aquatic bioproduction science</t>
  </si>
  <si>
    <t>Nerve anatomy/Neuropathology</t>
  </si>
  <si>
    <t>Basic medicine</t>
  </si>
  <si>
    <t>Biology</t>
  </si>
  <si>
    <t>Anthropology</t>
  </si>
  <si>
    <t>Basic biology</t>
  </si>
  <si>
    <t>Neuroscience</t>
  </si>
  <si>
    <t>Pharmacy</t>
  </si>
  <si>
    <t>Nursing</t>
  </si>
  <si>
    <t>Society medicine</t>
  </si>
  <si>
    <t>Area</t>
    <phoneticPr fontId="1"/>
  </si>
  <si>
    <t>Category</t>
    <phoneticPr fontId="1"/>
  </si>
  <si>
    <t xml:space="preserve">Discipline </t>
    <phoneticPr fontId="1"/>
  </si>
  <si>
    <t>Research Field</t>
    <phoneticPr fontId="1"/>
  </si>
  <si>
    <t>Item number</t>
    <phoneticPr fontId="1"/>
  </si>
  <si>
    <t>Item Number</t>
    <phoneticPr fontId="1"/>
  </si>
  <si>
    <t>Research Field</t>
    <phoneticPr fontId="1"/>
  </si>
  <si>
    <t>Integrated Disciplines</t>
    <phoneticPr fontId="1"/>
  </si>
  <si>
    <t>Informatics</t>
    <phoneticPr fontId="1"/>
  </si>
  <si>
    <t xml:space="preserve">Theory of informatics </t>
    <phoneticPr fontId="1"/>
  </si>
  <si>
    <t xml:space="preserve">Mathematical informatics </t>
    <phoneticPr fontId="1"/>
  </si>
  <si>
    <t xml:space="preserve">Statistical science </t>
    <phoneticPr fontId="1"/>
  </si>
  <si>
    <t>Computer system</t>
    <phoneticPr fontId="1"/>
  </si>
  <si>
    <t>Software</t>
    <phoneticPr fontId="1"/>
  </si>
  <si>
    <t xml:space="preserve">Information network </t>
    <phoneticPr fontId="1"/>
  </si>
  <si>
    <t xml:space="preserve">Multimedia database </t>
    <phoneticPr fontId="1"/>
  </si>
  <si>
    <t xml:space="preserve">High performance computing </t>
    <phoneticPr fontId="1"/>
  </si>
  <si>
    <t xml:space="preserve">Information security </t>
    <phoneticPr fontId="1"/>
  </si>
  <si>
    <t xml:space="preserve">Cognitive science </t>
  </si>
  <si>
    <t>Perceptual information
processing</t>
    <phoneticPr fontId="1"/>
  </si>
  <si>
    <t xml:space="preserve">Human interface and interaction </t>
    <phoneticPr fontId="1"/>
  </si>
  <si>
    <t xml:space="preserve">Intelligent informatics </t>
    <phoneticPr fontId="1"/>
  </si>
  <si>
    <t xml:space="preserve">Soft computing </t>
    <phoneticPr fontId="1"/>
  </si>
  <si>
    <t xml:space="preserve">Intelligent robotics </t>
    <phoneticPr fontId="1"/>
  </si>
  <si>
    <t xml:space="preserve">Kansei informatics </t>
    <phoneticPr fontId="1"/>
  </si>
  <si>
    <t>Learning support system</t>
    <phoneticPr fontId="1"/>
  </si>
  <si>
    <t>Entertainment and game informatics</t>
    <phoneticPr fontId="1"/>
  </si>
  <si>
    <t>Environmental dynamic analysis</t>
    <phoneticPr fontId="1"/>
  </si>
  <si>
    <t>Environmental impact assessment</t>
    <phoneticPr fontId="1"/>
  </si>
  <si>
    <t>Environmental engineering and reduction of environmental burden</t>
    <phoneticPr fontId="1"/>
  </si>
  <si>
    <t>Environmental conscious materials and recycle</t>
    <phoneticPr fontId="1"/>
  </si>
  <si>
    <t>Modeling and technologies for environmental conservation and remediation</t>
    <phoneticPr fontId="1"/>
  </si>
  <si>
    <t>Environmental risk control and evaluation</t>
    <phoneticPr fontId="1"/>
  </si>
  <si>
    <t>Environmental and ecological symbiosis</t>
    <phoneticPr fontId="1"/>
  </si>
  <si>
    <t>Design and evaluation of sustainable and environmental conscious system</t>
    <phoneticPr fontId="1"/>
  </si>
  <si>
    <t>Environmental policy and social systems</t>
    <phoneticPr fontId="1"/>
  </si>
  <si>
    <t>Design science</t>
    <phoneticPr fontId="1"/>
  </si>
  <si>
    <t>Home economics/Human life</t>
    <phoneticPr fontId="1"/>
  </si>
  <si>
    <t>Clothing life/Dwelling life</t>
    <phoneticPr fontId="1"/>
  </si>
  <si>
    <t>Eating habits</t>
    <phoneticPr fontId="1"/>
  </si>
  <si>
    <t>Science education</t>
    <phoneticPr fontId="1"/>
  </si>
  <si>
    <t>Educational technology</t>
    <phoneticPr fontId="1"/>
  </si>
  <si>
    <t>Sociology/History of science and technology</t>
    <phoneticPr fontId="1"/>
  </si>
  <si>
    <t>Cultural assets study and museology</t>
    <phoneticPr fontId="1"/>
  </si>
  <si>
    <t>Geography</t>
  </si>
  <si>
    <t>Geography</t>
    <phoneticPr fontId="1"/>
  </si>
  <si>
    <t>Social systems engineering/ Safety system</t>
    <phoneticPr fontId="1"/>
  </si>
  <si>
    <t>Natural disaster / Disaster prevention science</t>
    <phoneticPr fontId="1"/>
  </si>
  <si>
    <t>Biomedical engineering/ Biomaterial science and engineering</t>
    <phoneticPr fontId="1"/>
  </si>
  <si>
    <t>Medical systems</t>
    <phoneticPr fontId="1"/>
  </si>
  <si>
    <t>Medical engineering assessment</t>
    <phoneticPr fontId="1"/>
  </si>
  <si>
    <t>Rehabilitation science/ Welfare engineering</t>
    <phoneticPr fontId="1"/>
  </si>
  <si>
    <t>Developmental mechanisms and the body works</t>
    <phoneticPr fontId="1"/>
  </si>
  <si>
    <t>Sports science</t>
    <phoneticPr fontId="1"/>
  </si>
  <si>
    <t>Applied health science</t>
    <phoneticPr fontId="1"/>
  </si>
  <si>
    <t>Childhood science (childhood environment science)</t>
    <phoneticPr fontId="1"/>
  </si>
  <si>
    <t>Biomolecular chemistry</t>
    <phoneticPr fontId="1"/>
  </si>
  <si>
    <t>Chemical biology</t>
    <phoneticPr fontId="1"/>
  </si>
  <si>
    <t>Basic / Social brain science</t>
    <phoneticPr fontId="1"/>
  </si>
  <si>
    <t>Brain biometrics</t>
    <phoneticPr fontId="1"/>
  </si>
  <si>
    <t>Area studies</t>
    <phoneticPr fontId="1"/>
  </si>
  <si>
    <t>Gender</t>
  </si>
  <si>
    <t>Gender</t>
    <phoneticPr fontId="1"/>
  </si>
  <si>
    <t>Philosophy/Ethics</t>
    <phoneticPr fontId="1"/>
  </si>
  <si>
    <t>Chinese philosophy/Indian philosophy/Buddhist studies</t>
    <phoneticPr fontId="1"/>
  </si>
  <si>
    <t>Religious studies</t>
    <phoneticPr fontId="1"/>
  </si>
  <si>
    <t>History of thought</t>
  </si>
  <si>
    <t>Aesthetics and studies on art</t>
    <phoneticPr fontId="1"/>
  </si>
  <si>
    <t>Fine art history</t>
    <phoneticPr fontId="1"/>
  </si>
  <si>
    <t>Art at large</t>
    <phoneticPr fontId="1"/>
  </si>
  <si>
    <t>Japanese literature</t>
    <phoneticPr fontId="1"/>
  </si>
  <si>
    <t>Literature in English</t>
    <phoneticPr fontId="1"/>
  </si>
  <si>
    <t>European literature</t>
    <phoneticPr fontId="1"/>
  </si>
  <si>
    <t>Chinese literature</t>
    <phoneticPr fontId="1"/>
  </si>
  <si>
    <t>Literature in general</t>
    <phoneticPr fontId="1"/>
  </si>
  <si>
    <t>Linguistics</t>
  </si>
  <si>
    <t>Linguistics</t>
    <phoneticPr fontId="1"/>
  </si>
  <si>
    <t>Japanese linguistics</t>
    <phoneticPr fontId="1"/>
  </si>
  <si>
    <t>English linguistics</t>
    <phoneticPr fontId="1"/>
  </si>
  <si>
    <t>Japanese language education</t>
    <phoneticPr fontId="1"/>
  </si>
  <si>
    <t>Foreign language education</t>
    <phoneticPr fontId="1"/>
  </si>
  <si>
    <t>Historical studies in general</t>
    <phoneticPr fontId="1"/>
  </si>
  <si>
    <t>Japanese history</t>
    <phoneticPr fontId="1"/>
  </si>
  <si>
    <t>History of Asia and Africa</t>
    <phoneticPr fontId="1"/>
  </si>
  <si>
    <t>History of Europe and America</t>
    <phoneticPr fontId="1"/>
  </si>
  <si>
    <t>Archaeology</t>
  </si>
  <si>
    <t>Human geography</t>
  </si>
  <si>
    <t>Human geography</t>
    <phoneticPr fontId="1"/>
  </si>
  <si>
    <t>Fundamental law</t>
  </si>
  <si>
    <t>Public law</t>
  </si>
  <si>
    <t>International law</t>
  </si>
  <si>
    <t>Social law</t>
  </si>
  <si>
    <t>Criminal law</t>
  </si>
  <si>
    <t>Civil law</t>
  </si>
  <si>
    <t>New fields of law</t>
  </si>
  <si>
    <t>International relations</t>
    <phoneticPr fontId="1"/>
  </si>
  <si>
    <t>Economic theory</t>
  </si>
  <si>
    <t>Economic doctrine/ Economic thought</t>
    <phoneticPr fontId="1"/>
  </si>
  <si>
    <t>Economic statistics</t>
  </si>
  <si>
    <t>Economic policy</t>
  </si>
  <si>
    <t>Public finance/Public economy</t>
  </si>
  <si>
    <t>Money/ Finance</t>
  </si>
  <si>
    <t>Economic history</t>
  </si>
  <si>
    <t>Commerce</t>
  </si>
  <si>
    <t>Accounting</t>
  </si>
  <si>
    <t>Social welfare and social work studies</t>
    <phoneticPr fontId="1"/>
  </si>
  <si>
    <t>Social psychology</t>
  </si>
  <si>
    <t>Educational psychology</t>
  </si>
  <si>
    <t>Clinical p sychology</t>
  </si>
  <si>
    <t>Experimental psychology</t>
  </si>
  <si>
    <t>Sociology of education</t>
    <phoneticPr fontId="1"/>
  </si>
  <si>
    <t>Education on school subjects and activities</t>
    <phoneticPr fontId="1"/>
  </si>
  <si>
    <t>Special needs education</t>
  </si>
  <si>
    <t>Nanostructural chemistry</t>
  </si>
  <si>
    <t>Nanostructural physics</t>
  </si>
  <si>
    <t>Nanomaterials chemistry</t>
  </si>
  <si>
    <t>Nanomaterials engineering</t>
  </si>
  <si>
    <t>Nano/Microsystems</t>
  </si>
  <si>
    <t>Applied materials</t>
  </si>
  <si>
    <t>Crystal engineering</t>
  </si>
  <si>
    <t>Thin film/Surface and interfacial physical properties</t>
    <phoneticPr fontId="1"/>
  </si>
  <si>
    <t>Optical engineering, Photon science</t>
    <phoneticPr fontId="1"/>
  </si>
  <si>
    <t>Plasma electronics</t>
  </si>
  <si>
    <t>General applied physics</t>
  </si>
  <si>
    <t>Algebra</t>
  </si>
  <si>
    <t>Geometry</t>
  </si>
  <si>
    <t>Basic analysis</t>
  </si>
  <si>
    <t>Mathematical analysis</t>
  </si>
  <si>
    <t>Foundations of mathematics/Applied mathematics</t>
    <phoneticPr fontId="1"/>
  </si>
  <si>
    <t>Astronomy</t>
  </si>
  <si>
    <t>Particle/Nuclear/Cosmic ray/Astro physics</t>
    <phoneticPr fontId="1"/>
  </si>
  <si>
    <t>Condensed matter physics I</t>
  </si>
  <si>
    <t>Condensed matter physics II</t>
  </si>
  <si>
    <t>Mathematical physics/ Fundamental condensed matter physics</t>
    <phoneticPr fontId="1"/>
  </si>
  <si>
    <t>Atomic/Molecular/Quantum electronics</t>
    <phoneticPr fontId="1"/>
  </si>
  <si>
    <t>Biological physics/Chemical physics/Soft matter physics</t>
    <phoneticPr fontId="1"/>
  </si>
  <si>
    <t>Solid earth and planetary physics</t>
    <phoneticPr fontId="1"/>
  </si>
  <si>
    <t>Meteorology/Physical oceanography/Hydrology</t>
    <phoneticPr fontId="1"/>
  </si>
  <si>
    <t>Space and upper atmospheric physics</t>
    <phoneticPr fontId="1"/>
  </si>
  <si>
    <t>Geology</t>
  </si>
  <si>
    <t>Stratigraphy/Paleontology</t>
  </si>
  <si>
    <t>Petrology/Mineralogy/ Economic geology</t>
    <phoneticPr fontId="1"/>
  </si>
  <si>
    <t>Geochemistry/Cosmochemistry</t>
  </si>
  <si>
    <t>Plasma science</t>
  </si>
  <si>
    <t>Physical chemistry</t>
  </si>
  <si>
    <t>Organic chemistry</t>
  </si>
  <si>
    <t>Inorganic chemistry</t>
  </si>
  <si>
    <t>Functional solid state chemistry</t>
  </si>
  <si>
    <t>Synthetic chemistry</t>
  </si>
  <si>
    <t>Polymer chemistry</t>
  </si>
  <si>
    <t>Analytical chemistry</t>
  </si>
  <si>
    <t>Bio-related chemistry</t>
  </si>
  <si>
    <t>Green/Environmental chemistry</t>
  </si>
  <si>
    <t>Energy-related chemistry</t>
  </si>
  <si>
    <t>Organic and hybrid materials</t>
  </si>
  <si>
    <t>Polymer/Textile materials</t>
  </si>
  <si>
    <t>Inorganic industrial materials</t>
  </si>
  <si>
    <t>Device related chemistry</t>
  </si>
  <si>
    <t>Materials/ Mechanics of materials</t>
    <phoneticPr fontId="1"/>
  </si>
  <si>
    <t>Production engineering/ Processing studies</t>
    <phoneticPr fontId="1"/>
  </si>
  <si>
    <t>Design engineering/ Machine functional elements/ Tribology</t>
    <phoneticPr fontId="1"/>
  </si>
  <si>
    <t>Fluid engineering</t>
  </si>
  <si>
    <t>Thermal engineering</t>
  </si>
  <si>
    <t>Dynamics/Control</t>
  </si>
  <si>
    <t>Intelligent mechanics/ Mechanical systems</t>
    <phoneticPr fontId="1"/>
  </si>
  <si>
    <t>Power engineering/Power conversion/Electric machinery</t>
    <phoneticPr fontId="1"/>
  </si>
  <si>
    <t>Electronic materials/ Electric materials</t>
    <phoneticPr fontId="1"/>
  </si>
  <si>
    <t>Electron device/ Electronic equipment</t>
    <phoneticPr fontId="1"/>
  </si>
  <si>
    <t>Communication/ Network engineering</t>
    <phoneticPr fontId="1"/>
  </si>
  <si>
    <t>Measurement engineering</t>
  </si>
  <si>
    <t>Control engineering/System engineering</t>
    <phoneticPr fontId="1"/>
  </si>
  <si>
    <t>Civil engineering materials/ Construction/ Construction management</t>
    <phoneticPr fontId="1"/>
  </si>
  <si>
    <t>Geotechnical engineering</t>
    <phoneticPr fontId="1"/>
  </si>
  <si>
    <t>Hydraulic engineering</t>
  </si>
  <si>
    <t>Civil engineering project/ Traffic engineering</t>
    <phoneticPr fontId="1"/>
  </si>
  <si>
    <t>Civil and environmental engineering</t>
    <phoneticPr fontId="1"/>
  </si>
  <si>
    <t>Building structures/Materials</t>
    <phoneticPr fontId="1"/>
  </si>
  <si>
    <t>Architectural environment/ Equipment</t>
    <phoneticPr fontId="1"/>
  </si>
  <si>
    <t>Town planning/ Architectural planning</t>
    <phoneticPr fontId="1"/>
  </si>
  <si>
    <t>Architectural history/Design</t>
    <phoneticPr fontId="1"/>
  </si>
  <si>
    <t>Physical properties of metals/Metal-base materials</t>
    <phoneticPr fontId="1"/>
  </si>
  <si>
    <t>Inorganic materials/Physical properties</t>
    <phoneticPr fontId="1"/>
  </si>
  <si>
    <t>Composite materials/Surface and interface engineering</t>
    <phoneticPr fontId="1"/>
  </si>
  <si>
    <t>Structural/Functional materials</t>
    <phoneticPr fontId="1"/>
  </si>
  <si>
    <t>Material processing/Microstructural control engineering</t>
    <phoneticPr fontId="1"/>
  </si>
  <si>
    <t>Metal making/Resorce production engineering</t>
    <phoneticPr fontId="1"/>
  </si>
  <si>
    <t>Properties in chemical engineering process/Transfer operation/Unit operation</t>
    <phoneticPr fontId="1"/>
  </si>
  <si>
    <t>Reaction engineering/Process system</t>
    <phoneticPr fontId="1"/>
  </si>
  <si>
    <t>Catalyst/Resource chemical process</t>
    <phoneticPr fontId="1"/>
  </si>
  <si>
    <t>Biofunction/Bioprocess</t>
    <phoneticPr fontId="1"/>
  </si>
  <si>
    <t>Aerospace engineering</t>
    <phoneticPr fontId="1"/>
  </si>
  <si>
    <t>Naval and maritime engineering</t>
  </si>
  <si>
    <t>Earth system and resources engineering</t>
    <phoneticPr fontId="1"/>
  </si>
  <si>
    <t>Nuclear fusion studies</t>
  </si>
  <si>
    <t>Nuclear engineering</t>
  </si>
  <si>
    <t>Energy engineering</t>
  </si>
  <si>
    <t>Neurophysiology / General neuroscience</t>
    <phoneticPr fontId="1"/>
  </si>
  <si>
    <t>Neurochemistry/ Neuropharmacology</t>
    <phoneticPr fontId="1"/>
  </si>
  <si>
    <t>Laboratory animal science</t>
  </si>
  <si>
    <t>Tumor diagnostics</t>
  </si>
  <si>
    <t>Tumor therapeutics</t>
  </si>
  <si>
    <t>Genome biology</t>
  </si>
  <si>
    <t>Medical genome science</t>
  </si>
  <si>
    <t>System genome science</t>
  </si>
  <si>
    <t>Conservation of biological resources</t>
    <phoneticPr fontId="1"/>
  </si>
  <si>
    <t>Molecular biology</t>
  </si>
  <si>
    <t>Structural biochemistry</t>
  </si>
  <si>
    <t>Functional biochemistry</t>
  </si>
  <si>
    <t>Biophysics</t>
  </si>
  <si>
    <t>Cell biology</t>
  </si>
  <si>
    <t>Developmental biology</t>
  </si>
  <si>
    <t>Plant molecular biology/Plant physiology</t>
    <phoneticPr fontId="1"/>
  </si>
  <si>
    <t>Morphology/Structure</t>
  </si>
  <si>
    <t>Animal physiology/Animal behavior</t>
    <phoneticPr fontId="1"/>
  </si>
  <si>
    <t>Genetics/Chromosome dynamics</t>
  </si>
  <si>
    <t>Evolutionary biology</t>
  </si>
  <si>
    <t>Biodiversity/Systematics</t>
  </si>
  <si>
    <t>Ecology/Environment</t>
  </si>
  <si>
    <t>Physical anthropology</t>
  </si>
  <si>
    <t>Applied anthropology</t>
  </si>
  <si>
    <t>Science in genetics and breeding</t>
  </si>
  <si>
    <t>Crop production science</t>
  </si>
  <si>
    <t>Horticultural science</t>
  </si>
  <si>
    <t>Plant nutrition/Soil science</t>
  </si>
  <si>
    <t>Applied microbiology</t>
  </si>
  <si>
    <t>Applied biochemistry</t>
  </si>
  <si>
    <t>Bioorganic chemistry</t>
  </si>
  <si>
    <t>Food science</t>
  </si>
  <si>
    <t>Forest science</t>
  </si>
  <si>
    <t>Wood science</t>
  </si>
  <si>
    <t>Aquatic life science</t>
  </si>
  <si>
    <t>Agricultural science in management and economy</t>
    <phoneticPr fontId="1"/>
  </si>
  <si>
    <t>Agricultural science in rural society and development</t>
    <phoneticPr fontId="1"/>
  </si>
  <si>
    <t>Rural environmental engineering/Planning</t>
    <phoneticPr fontId="1"/>
  </si>
  <si>
    <t>Agricultural environmental engineering/Agricultural information engineering</t>
    <phoneticPr fontId="1"/>
  </si>
  <si>
    <t>Animal production science</t>
    <phoneticPr fontId="1"/>
  </si>
  <si>
    <t>Veterinary medical science</t>
    <phoneticPr fontId="1"/>
  </si>
  <si>
    <t>Integrative animal science</t>
  </si>
  <si>
    <t>Insect science</t>
  </si>
  <si>
    <t>Environmental agriculture(including landscape science)</t>
    <phoneticPr fontId="1"/>
  </si>
  <si>
    <t>Applied molecular and cellular biology</t>
    <phoneticPr fontId="1"/>
  </si>
  <si>
    <t>Chemical pharmacy</t>
  </si>
  <si>
    <t>Physical pharmacy</t>
  </si>
  <si>
    <t>Biological pharmacy</t>
  </si>
  <si>
    <t>Pharmacology in pharmacy</t>
  </si>
  <si>
    <t>Natural medicines</t>
  </si>
  <si>
    <t>Drug development chemistry</t>
  </si>
  <si>
    <t>Environmental and hygienic pharmacy</t>
    <phoneticPr fontId="1"/>
  </si>
  <si>
    <t>Medical pharmacy</t>
  </si>
  <si>
    <t>General anatomy (including histology/embryology)</t>
    <phoneticPr fontId="1"/>
  </si>
  <si>
    <t>General physiology</t>
  </si>
  <si>
    <t>Environmental physiology (including physical medicine and nutritional physiology)</t>
    <phoneticPr fontId="1"/>
  </si>
  <si>
    <t>General pharmacology</t>
  </si>
  <si>
    <t>General medical chemistry</t>
  </si>
  <si>
    <t>Pathological medical chemistry</t>
  </si>
  <si>
    <t>Human genetics</t>
  </si>
  <si>
    <t>Human pathology</t>
  </si>
  <si>
    <t>Experimental pathology</t>
  </si>
  <si>
    <t>Parasitology (including sanitary zoology)</t>
    <phoneticPr fontId="1"/>
  </si>
  <si>
    <t>Bacteriology (including mycology)</t>
    <phoneticPr fontId="1"/>
  </si>
  <si>
    <t>Virology</t>
  </si>
  <si>
    <t>Immunology</t>
  </si>
  <si>
    <t>Medical sociology</t>
  </si>
  <si>
    <t>Applied pharmacology</t>
  </si>
  <si>
    <t>Laboratory medicine</t>
  </si>
  <si>
    <t>Pain science</t>
  </si>
  <si>
    <t>Epidemiology and preventive medicine</t>
    <phoneticPr fontId="1"/>
  </si>
  <si>
    <t>Hygiene and public health</t>
  </si>
  <si>
    <t>Medical and hospital management</t>
    <phoneticPr fontId="1"/>
  </si>
  <si>
    <t>Legal medicine</t>
    <phoneticPr fontId="1"/>
  </si>
  <si>
    <t>General internal medicine (including psychosomatic medicine)</t>
    <phoneticPr fontId="1"/>
  </si>
  <si>
    <t>Gastroenterology</t>
  </si>
  <si>
    <t>Cardiovascular medicine</t>
  </si>
  <si>
    <t>Respiratory organ internal medicine</t>
    <phoneticPr fontId="1"/>
  </si>
  <si>
    <t>Kidney internal medicine</t>
  </si>
  <si>
    <t>Neurology</t>
  </si>
  <si>
    <t>Metabolomics</t>
  </si>
  <si>
    <t>Endocrinology</t>
  </si>
  <si>
    <t>Hematology</t>
  </si>
  <si>
    <t>Collagenous pathology/ Allergology</t>
    <phoneticPr fontId="1"/>
  </si>
  <si>
    <t>Infectious disease medicine</t>
  </si>
  <si>
    <t>Pediatrics</t>
  </si>
  <si>
    <t>Embryonic/Neonatal medicine</t>
  </si>
  <si>
    <t>Dermatology</t>
  </si>
  <si>
    <t>Psychiatric science</t>
  </si>
  <si>
    <t>Radiation science</t>
  </si>
  <si>
    <t>General surgery</t>
  </si>
  <si>
    <t>Digestive surgery</t>
  </si>
  <si>
    <t>Cardiovascular surgery</t>
  </si>
  <si>
    <t>Respiratory surgery</t>
  </si>
  <si>
    <t>Neurosurgery</t>
  </si>
  <si>
    <t>Orthopaedic surgery</t>
  </si>
  <si>
    <t>Anesthesiology</t>
  </si>
  <si>
    <t>Urology</t>
  </si>
  <si>
    <t>Obstetrics and gynecology</t>
  </si>
  <si>
    <t>Otorhinolaryngology</t>
  </si>
  <si>
    <t>Ophthalmology</t>
  </si>
  <si>
    <t>Pediatric surgery</t>
  </si>
  <si>
    <t>Plastic surgery</t>
  </si>
  <si>
    <t>Emergency medicine</t>
  </si>
  <si>
    <t>Morphological basic dentistry</t>
  </si>
  <si>
    <t>Functional basic dentistry</t>
  </si>
  <si>
    <t>Pathobiological dentistry/ Dental radiology</t>
    <phoneticPr fontId="1"/>
  </si>
  <si>
    <t>Conservative dentistry</t>
  </si>
  <si>
    <t>Prosthodontics/ Dental materials science and engineering</t>
    <phoneticPr fontId="1"/>
  </si>
  <si>
    <t>Dental engineering/ Regenerative dentistry</t>
    <phoneticPr fontId="1"/>
  </si>
  <si>
    <t>Surgical dentistry</t>
  </si>
  <si>
    <t>Orthodontics/Pediatric dentistry</t>
    <phoneticPr fontId="1"/>
  </si>
  <si>
    <t>Periodontology</t>
    <phoneticPr fontId="1"/>
  </si>
  <si>
    <t>Social dentistry</t>
  </si>
  <si>
    <t>Fundamental nursing</t>
  </si>
  <si>
    <t>Clinical nursing</t>
  </si>
  <si>
    <t>Lifelong developmental nursing</t>
  </si>
  <si>
    <t>Gerontological nursing</t>
  </si>
  <si>
    <t>Community health nursing</t>
  </si>
  <si>
    <t>Principles of Informatics</t>
    <phoneticPr fontId="1"/>
  </si>
  <si>
    <t>Human informatics</t>
    <phoneticPr fontId="1"/>
  </si>
  <si>
    <t>Frontiers of informatics</t>
    <phoneticPr fontId="1"/>
  </si>
  <si>
    <t>Environmental analyses and evaluation</t>
    <phoneticPr fontId="1"/>
  </si>
  <si>
    <t>Environmental conservation</t>
    <phoneticPr fontId="1"/>
  </si>
  <si>
    <t>Sustainable and environmental system development</t>
    <phoneticPr fontId="1"/>
  </si>
  <si>
    <t>Human life science</t>
    <phoneticPr fontId="1"/>
  </si>
  <si>
    <t>Science education/ Educational technology</t>
    <phoneticPr fontId="1"/>
  </si>
  <si>
    <t>Social/Safety system science</t>
    <phoneticPr fontId="1"/>
  </si>
  <si>
    <t>Biomedical engineering</t>
    <phoneticPr fontId="1"/>
  </si>
  <si>
    <t>Complex systems</t>
    <phoneticPr fontId="1"/>
  </si>
  <si>
    <t>Health/Sports science</t>
    <phoneticPr fontId="1"/>
  </si>
  <si>
    <t>Childhood science</t>
    <phoneticPr fontId="1"/>
  </si>
  <si>
    <t>Biomolecular science</t>
    <phoneticPr fontId="1"/>
  </si>
  <si>
    <t>Nano/Micro science</t>
    <phoneticPr fontId="1"/>
  </si>
  <si>
    <t>Earth and planetary science</t>
    <phoneticPr fontId="1"/>
  </si>
  <si>
    <t>Applied chemistry</t>
    <phoneticPr fontId="1"/>
  </si>
  <si>
    <t>Materials chemistry</t>
    <phoneticPr fontId="1"/>
  </si>
  <si>
    <t>Mechanical engineering</t>
    <phoneticPr fontId="1"/>
  </si>
  <si>
    <t>Electrical and electronic engineering</t>
    <phoneticPr fontId="1"/>
  </si>
  <si>
    <t>Civil engineering</t>
    <phoneticPr fontId="1"/>
  </si>
  <si>
    <t>Architecture and building engineering</t>
    <phoneticPr fontId="1"/>
  </si>
  <si>
    <t>Material engineering</t>
    <phoneticPr fontId="1"/>
  </si>
  <si>
    <t>Process/Chemical engineering</t>
    <phoneticPr fontId="1"/>
  </si>
  <si>
    <t>Integrated engineering</t>
    <phoneticPr fontId="1"/>
  </si>
  <si>
    <t>Biological Science</t>
    <phoneticPr fontId="1"/>
  </si>
  <si>
    <t>Plant production and environmental agriculture</t>
    <phoneticPr fontId="1"/>
  </si>
  <si>
    <t>Agricultural chemistry</t>
    <phoneticPr fontId="1"/>
  </si>
  <si>
    <t>Forest and forest products science</t>
    <phoneticPr fontId="1"/>
  </si>
  <si>
    <t>Applied aquatic science</t>
    <phoneticPr fontId="1"/>
  </si>
  <si>
    <t>Agricultural science in society and economy</t>
    <phoneticPr fontId="1"/>
  </si>
  <si>
    <t>Animal life science</t>
    <phoneticPr fontId="1"/>
  </si>
  <si>
    <t>Agro-engineering</t>
    <phoneticPr fontId="1"/>
  </si>
  <si>
    <t>Boundary agriculture</t>
    <phoneticPr fontId="1"/>
  </si>
  <si>
    <t>Boundary medicine</t>
    <phoneticPr fontId="1"/>
  </si>
  <si>
    <t>Clinical internal medicine</t>
    <phoneticPr fontId="1"/>
  </si>
  <si>
    <t>Clinical surgery</t>
    <phoneticPr fontId="1"/>
  </si>
  <si>
    <t>Environmental science</t>
    <phoneticPr fontId="1"/>
  </si>
  <si>
    <t>Humanities/ Social sciences</t>
    <phoneticPr fontId="1"/>
  </si>
  <si>
    <t>Humanities</t>
    <phoneticPr fontId="1"/>
  </si>
  <si>
    <t>Interdisciplinary science and engineering</t>
    <phoneticPr fontId="1"/>
  </si>
  <si>
    <t>Mathematical and physical sciences</t>
    <phoneticPr fontId="1"/>
  </si>
  <si>
    <t>Biological Sciences</t>
  </si>
  <si>
    <t>Biological Sciences</t>
    <phoneticPr fontId="1"/>
  </si>
  <si>
    <t>Agricultural sciences</t>
    <phoneticPr fontId="1"/>
  </si>
  <si>
    <t>Medicine, dentistry, and pharmacy</t>
    <phoneticPr fontId="1"/>
  </si>
  <si>
    <t>"Research Field" sheet</t>
    <phoneticPr fontId="1"/>
  </si>
  <si>
    <t>for more detail</t>
    <phoneticPr fontId="1"/>
  </si>
  <si>
    <t xml:space="preserve">Please select the item number of your reseach field. Refer to </t>
    <phoneticPr fontId="1"/>
  </si>
  <si>
    <t>All</t>
    <phoneticPr fontId="1"/>
  </si>
  <si>
    <t>If not written in English, is the official English translation attached?</t>
    <phoneticPr fontId="1"/>
  </si>
  <si>
    <t>Life / Health / Medical informatics</t>
    <phoneticPr fontId="1"/>
  </si>
  <si>
    <t>Web informatics, Service informatics</t>
    <phoneticPr fontId="1"/>
  </si>
  <si>
    <t>Library and information science/ Humanistic social informatics</t>
    <phoneticPr fontId="1"/>
  </si>
  <si>
    <t>Risk sciences of radiation and chemicals</t>
    <phoneticPr fontId="1"/>
  </si>
  <si>
    <t>Structural engineering/ Earthquake engineering/ Maintenance management engineering</t>
    <phoneticPr fontId="1"/>
  </si>
  <si>
    <t>Photos</t>
    <phoneticPr fontId="1"/>
  </si>
  <si>
    <t>Is 6 photos attached other than attaching on page 1 of Application Form?</t>
    <phoneticPr fontId="1"/>
  </si>
  <si>
    <t>Check Point</t>
    <phoneticPr fontId="1"/>
  </si>
  <si>
    <t>Please check the following BEFORE printing</t>
    <phoneticPr fontId="1"/>
  </si>
  <si>
    <t>Is the applicant's photo attached on the Application form?</t>
    <phoneticPr fontId="1"/>
  </si>
  <si>
    <t>Is there a signature on the bottom-right corner of all pages?</t>
    <phoneticPr fontId="1"/>
  </si>
  <si>
    <t>JICA</t>
    <phoneticPr fontId="1"/>
  </si>
  <si>
    <t>JICA</t>
    <phoneticPr fontId="1"/>
  </si>
  <si>
    <t>Excellent: Refined fluency skills and topic-controlled 
                discussions, debates &amp; presentations. Formulates
                strategies to deal with various essay types, including 
                narrative, comparison, cause-effect &amp; argumentative 
                essays.
Good:      Conversational accuracy &amp; fluency in a wide range of 
                situations: discussions, short presentations &amp; 
                interviews. Compound complex sentences. Extended 
                essay formation.
Fair:         Broader range of language related to expressing 
                opinions, giving advice, making suggestions.  Limited 
                compound and complex sentences &amp; expanded 
                paragraph formation.
Poor:       Simple conversation level, such as self-introduction, 
                brief question &amp; answer using the present and past 
                tenses.</t>
    <phoneticPr fontId="1"/>
  </si>
  <si>
    <t>Expected date of delivery</t>
    <phoneticPr fontId="1"/>
  </si>
  <si>
    <t>Date of employment</t>
    <phoneticPr fontId="1"/>
  </si>
  <si>
    <t>From</t>
    <phoneticPr fontId="1"/>
  </si>
  <si>
    <t>Provide the information of your work experience following the most recent one.
The first row (most recent one) will be filled automatically if 4-1 is correctly filled.</t>
    <phoneticPr fontId="1"/>
  </si>
  <si>
    <t>4-1. Present Organization and Position</t>
    <phoneticPr fontId="1"/>
  </si>
  <si>
    <t>Position</t>
    <phoneticPr fontId="1"/>
  </si>
  <si>
    <t>4-2. Confirmation of the nomination by the applicant's present organization</t>
    <phoneticPr fontId="1"/>
  </si>
  <si>
    <t>Department / Division</t>
    <phoneticPr fontId="1"/>
  </si>
  <si>
    <t>Position</t>
    <phoneticPr fontId="1"/>
  </si>
  <si>
    <t>Higher Education</t>
  </si>
  <si>
    <t>Other Name
(If any)</t>
    <phoneticPr fontId="1"/>
  </si>
  <si>
    <t>Is the copy of valid Passport (or National ID) attached?</t>
    <phoneticPr fontId="1"/>
  </si>
  <si>
    <t xml:space="preserve">Is the notary seal* affixed to University Diploma?
The copied document of original one is approved only with the original notary seal affixed.
*The notary seal: To officially notarize the copied document, affixed by authorized public institutions or lawyers.  </t>
    <phoneticPr fontId="1"/>
  </si>
  <si>
    <t>If not written in English, French, Portuguese or Spanish, is the official English translation attached?</t>
    <phoneticPr fontId="1"/>
  </si>
  <si>
    <t>Level</t>
    <phoneticPr fontId="1"/>
  </si>
  <si>
    <r>
      <rPr>
        <b/>
        <sz val="10"/>
        <color theme="1"/>
        <rFont val="Arial"/>
        <family val="2"/>
      </rPr>
      <t>Instruction</t>
    </r>
    <r>
      <rPr>
        <sz val="9"/>
        <color theme="1"/>
        <rFont val="Arial"/>
        <family val="2"/>
      </rPr>
      <t xml:space="preserve">
1</t>
    </r>
    <r>
      <rPr>
        <sz val="9"/>
        <color theme="1"/>
        <rFont val="ＭＳ Ｐゴシック"/>
        <family val="3"/>
        <charset val="128"/>
      </rPr>
      <t>．</t>
    </r>
    <r>
      <rPr>
        <sz val="9"/>
        <color theme="1"/>
        <rFont val="Arial"/>
        <family val="2"/>
      </rPr>
      <t>Exclude kindergarden education and nursery school education.
2</t>
    </r>
    <r>
      <rPr>
        <sz val="9"/>
        <color theme="1"/>
        <rFont val="ＭＳ Ｐゴシック"/>
        <family val="3"/>
        <charset val="128"/>
      </rPr>
      <t>．</t>
    </r>
    <r>
      <rPr>
        <sz val="9"/>
        <color theme="1"/>
        <rFont val="Arial"/>
        <family val="2"/>
      </rPr>
      <t>Preparatory education for university admission is included in upper secondary education.               
3</t>
    </r>
    <r>
      <rPr>
        <sz val="9"/>
        <color theme="1"/>
        <rFont val="ＭＳ Ｐゴシック"/>
        <family val="3"/>
        <charset val="128"/>
      </rPr>
      <t>．</t>
    </r>
    <r>
      <rPr>
        <sz val="9"/>
        <color theme="1"/>
        <rFont val="Arial"/>
        <family val="2"/>
      </rPr>
      <t>If you attended multiple schools at the same level of education due to moving house or readmission to university,
     modify level column and write the schools in the separate rows.
4</t>
    </r>
    <r>
      <rPr>
        <sz val="9"/>
        <color theme="1"/>
        <rFont val="ＭＳ Ｐゴシック"/>
        <family val="3"/>
        <charset val="128"/>
      </rPr>
      <t>．</t>
    </r>
    <r>
      <rPr>
        <sz val="9"/>
        <color theme="1"/>
        <rFont val="Arial"/>
        <family val="2"/>
      </rPr>
      <t>Any school years or levels skipped or repeated should be indicated in the Remarks column.
5.  End date for Higher Education should match with the date on the guraduate certificate which you submit.
6.  Academic Degree must be filled for Higher Education level. (If not obtained any degree, write "N/A")</t>
    </r>
    <phoneticPr fontId="1"/>
  </si>
  <si>
    <t>Please write the reasons in "Remarks" if you need to make a supplement or explanation for the instruction 4, 5, or 6,.</t>
    <phoneticPr fontId="1"/>
  </si>
  <si>
    <t xml:space="preserve">Government-owned corporation or facilities </t>
  </si>
  <si>
    <t>D. Others</t>
    <phoneticPr fontId="1"/>
  </si>
  <si>
    <t>NGO/Private(non-profit)</t>
    <phoneticPr fontId="1"/>
  </si>
  <si>
    <t>NGO or non-profit organization</t>
    <phoneticPr fontId="1"/>
  </si>
  <si>
    <t>Freelancer (if you own a company, chose "Private")</t>
    <phoneticPr fontId="1"/>
  </si>
  <si>
    <t>Just graduated or will Graduate soon from University and not working</t>
    <phoneticPr fontId="1"/>
  </si>
  <si>
    <t>not working</t>
    <phoneticPr fontId="1"/>
  </si>
  <si>
    <t>Any status not applying to all above</t>
    <phoneticPr fontId="1"/>
  </si>
  <si>
    <t>Cateory of Organization</t>
    <phoneticPr fontId="1"/>
  </si>
  <si>
    <t>Description</t>
    <phoneticPr fontId="1"/>
  </si>
  <si>
    <t>Private</t>
    <phoneticPr fontId="1"/>
  </si>
  <si>
    <t>Private company including Private school</t>
    <phoneticPr fontId="1"/>
  </si>
  <si>
    <t>B. Ministry / 
Government Institution</t>
    <phoneticPr fontId="1"/>
  </si>
  <si>
    <t>Ministry or Federal Institution</t>
    <phoneticPr fontId="1"/>
  </si>
  <si>
    <t>Governmental Institution run by state/province or city/town</t>
    <phoneticPr fontId="1"/>
  </si>
  <si>
    <t>C. Higher Education 
and TVET</t>
    <phoneticPr fontId="1"/>
  </si>
  <si>
    <t>Either public or Private University</t>
    <phoneticPr fontId="1"/>
  </si>
  <si>
    <t>4. Present Organization and Nomination</t>
    <phoneticPr fontId="1"/>
  </si>
  <si>
    <t>If the schooling years does not match with the regular academic period, is it explained in the Remarks column?</t>
    <phoneticPr fontId="1"/>
  </si>
  <si>
    <t>Course Code</t>
    <phoneticPr fontId="1"/>
  </si>
  <si>
    <t>Is the name and date of birth as shown on the Passport or ID? If not, please describe the reason in the letter.</t>
    <phoneticPr fontId="1"/>
  </si>
  <si>
    <t>If not written in English, is the official English translation attached?</t>
    <phoneticPr fontId="1"/>
  </si>
  <si>
    <t>Nationality</t>
    <phoneticPr fontId="1"/>
  </si>
  <si>
    <t>Resident Country</t>
    <phoneticPr fontId="1"/>
  </si>
  <si>
    <t>State/Province</t>
    <phoneticPr fontId="1"/>
  </si>
  <si>
    <t>Date of Birth
(Day/Month/Year)</t>
    <phoneticPr fontId="1"/>
  </si>
  <si>
    <t>*Please refer to Category of Organization on page 5 (4. Present Organization and Nomination)</t>
    <phoneticPr fontId="1"/>
  </si>
  <si>
    <r>
      <t xml:space="preserve">Certificate
(if any)
</t>
    </r>
    <r>
      <rPr>
        <i/>
        <sz val="9"/>
        <color theme="1"/>
        <rFont val="Arial"/>
        <family val="2"/>
      </rPr>
      <t>ex. TOEFL, IELTS</t>
    </r>
    <phoneticPr fontId="1"/>
  </si>
  <si>
    <r>
      <t xml:space="preserve">Instruction
</t>
    </r>
    <r>
      <rPr>
        <sz val="10"/>
        <color theme="1"/>
        <rFont val="Arial"/>
        <family val="2"/>
      </rPr>
      <t>1. Handwritten form is not acceptable
2. Fill in the form in English
3. It is a MUST to fill all the YELLOW columns (Please write "N/A" if not applicable)
4. Write years in western calendar
5. Write proper nouns in full without abbreviation
6.</t>
    </r>
    <r>
      <rPr>
        <b/>
        <u/>
        <sz val="10"/>
        <color theme="1"/>
        <rFont val="Arial"/>
        <family val="2"/>
      </rPr>
      <t xml:space="preserve"> Sign all pages</t>
    </r>
    <r>
      <rPr>
        <sz val="10"/>
        <color theme="1"/>
        <rFont val="Arial"/>
        <family val="2"/>
      </rPr>
      <t xml:space="preserve"> on the bottom of right-hand corner after printing
7. Check your application form using the check list at the bottom of this application form</t>
    </r>
    <phoneticPr fontId="1"/>
  </si>
  <si>
    <r>
      <t xml:space="preserve">(1) APPLICATION
    1. all the information answered and provided in this application form by me, is true and accurate to the best of my knowledge and
        ability. My application will be cancelled if any information is proven to be false. 
    2. all the information provided by me in this application form had been approved by my supervisor in my organization 
        (Required only for Governmental Officials (including public organizations) and/or Educators.)
    3. an application form which is incomplete or missing any necessary document(s) will be deemed ineligible and not considered.
    4. the selection procedure and results rest entirely with JICA as the secretariat of ABE Initiative. No inquiries or objections by
        applicants regarding the result of the selection process will be considered. 
(2) OBJECTIVE OF THE PROGRAM
When I am accepted for the program, I agree
    1. that the objective of the program which is written in G.I. Therefore, I will participate in observation tours of companies, summer
        internship, and post graduate internship as designated by JICA,
    2. that I am required to contribute to the development of my nation’s relationship with Japan after completing the Master’s course and
        Internship in Japan,
    3. that the objective of the program is not provision of employment in Japan upon completion of the program.
(3)  JICA’s GUIDELINES
 When I am accepted for the program, I agree
    1. to invite my family (spouse and children only) on my own responsibilities for all expenses and necessary procedures after 
        6 months upon arrival in Japan to follow JICA’s Guidelines,
    2. all the information answered in 8. MEDICAL HISTORY is true, and to accept that medical conditions resulting from an undisclosed
        pre- existing condition may not be financially compensated by JICA and may result in termination of the program,
    3. to carry out such instructions and abide by such conditions as may be stipulated by both the nominating government and the 
        Japanese Government regarding the program,
    4. to follow the program, and abide by the rules of the institution or establishment that implements the program,
    5. to refrain from engaging in political activity or any form of employment for profit or gain,
    6. to return to my home country at the end of the activities in Japan on the designated flight schedule arranged by JICA, 
    7. to discontinue the program if JICA and the applicatn’s current organizations agree on any reason for such discontinuation and 
        not to claim any cost or damage due to the said discontinuation,
    8. to consent to waive exercise of my copyright holder’s rights for documents or products that are produced during the course of the 
        program, against duplication and/or translation by JICA, as long as they are used for the purposes of the program,
    9. to approve the privacy policy and the copyright policy in the G.I.
     JICA’s Information Security Policy in relation to Personal Information Protection
    </t>
    </r>
    <r>
      <rPr>
        <sz val="7.5"/>
        <rFont val="ＭＳ Ｐゴシック"/>
        <family val="3"/>
        <charset val="128"/>
      </rPr>
      <t>●</t>
    </r>
    <r>
      <rPr>
        <sz val="7.5"/>
        <rFont val="Arial"/>
        <family val="2"/>
      </rPr>
      <t xml:space="preserve"> JICA will properly and safely manage personal information collected through this application form in accordance with JICA’s 
        privacy policy and the relevant laws of Japan concerning protection of personal information and take protection measures to
        prevent divulgation, loss or damages of such personal information. Any information able to identify individuals that is acquired
        from applicants/participants shall be entered into and stored in Portal Website, used or analysed within the scope of ABE Initiative
        Programs and activities of concerned parties: JICA, JICE, Japanese Universities and registered Japanese enterprises. 
    </t>
    </r>
    <r>
      <rPr>
        <sz val="7.5"/>
        <rFont val="ＭＳ Ｐゴシック"/>
        <family val="3"/>
        <charset val="128"/>
      </rPr>
      <t>●</t>
    </r>
    <r>
      <rPr>
        <sz val="7.5"/>
        <rFont val="Arial"/>
        <family val="2"/>
      </rPr>
      <t xml:space="preserve"> Unless otherwise obtained approval from an applicant itself or there are valid reasons such as disclosure under laws and 
        ordinances, etc., and except for the following 1.-3., JICA will neither provide nor disclose personal information to any third party. 
        JICA will use personal information provided only for the purposes in the following 1.-3 and will not use for any purpose other than 
        the following 1.-3 without prior approval of an applicant itself.
            1. To provide ABE initiative to the participants.
            2. To provide ABE initiative to the participants from developing countries under the Citizens’ Cooperation Activities.
            3. In addition to 1. and 2. above, if the government of Japan or JICA determines necessary in the course of technical 
                cooperation.
    10. to observe Japanese laws and ordinances (including, for example, such as ‘Sexual Harassment’) during my stay, if I violate, 
          will return the total amount or a part of the expenditure required for ABE Initiative depending on the extent of the violation,
    11. to understand that JICA does not assure issuance of Japan entry visa even after JICA decide to accept me. 
          I understand the Embassy of Japan will decide it according to necessary formalities upon the submission of visa application 
          from each participant.</t>
    </r>
    <phoneticPr fontId="1"/>
  </si>
  <si>
    <r>
      <t xml:space="preserve">Please check the following </t>
    </r>
    <r>
      <rPr>
        <sz val="10"/>
        <color rgb="FFFF0000"/>
        <rFont val="Arial"/>
        <family val="2"/>
      </rPr>
      <t>AFTER</t>
    </r>
    <r>
      <rPr>
        <sz val="10"/>
        <color theme="1"/>
        <rFont val="Arial"/>
        <family val="2"/>
      </rPr>
      <t xml:space="preserve"> printing</t>
    </r>
    <phoneticPr fontId="1"/>
  </si>
  <si>
    <t>Is there original Recommendation letter attached?</t>
    <phoneticPr fontId="1"/>
  </si>
  <si>
    <r>
      <t xml:space="preserve">Please check the following </t>
    </r>
    <r>
      <rPr>
        <sz val="10"/>
        <color rgb="FFFF0000"/>
        <rFont val="Arial"/>
        <family val="2"/>
      </rPr>
      <t>BEFORE</t>
    </r>
    <r>
      <rPr>
        <sz val="10"/>
        <color theme="1"/>
        <rFont val="Arial"/>
        <family val="2"/>
      </rPr>
      <t xml:space="preserve"> submission</t>
    </r>
    <phoneticPr fontId="1"/>
  </si>
  <si>
    <t>Is the name of supervisors chosen from the professor list in the ABE Initiative portal website?</t>
    <phoneticPr fontId="1"/>
  </si>
  <si>
    <t>Is the name of the degree same as in the "University Diploma" and "Academic Transcript"?</t>
    <phoneticPr fontId="1"/>
  </si>
  <si>
    <t>Is the applicant appying for any scholarship other than ABE Initiative?</t>
    <phoneticPr fontId="1"/>
  </si>
  <si>
    <t>Recommendation
Letter</t>
    <phoneticPr fontId="1"/>
  </si>
  <si>
    <t>(Doctor's Letter)</t>
    <phoneticPr fontId="1"/>
  </si>
  <si>
    <t>JICE HQ</t>
    <phoneticPr fontId="1"/>
  </si>
  <si>
    <t>Is the schooling years corresponded to the years specified in University Diploma and Academic Transcript?</t>
    <phoneticPr fontId="1"/>
  </si>
  <si>
    <t>JICE HQ</t>
    <phoneticPr fontId="1"/>
  </si>
  <si>
    <t>In the Declaration Form, is the signed date within the application period?</t>
    <phoneticPr fontId="1"/>
  </si>
  <si>
    <t>Is the "Title", "Introduction", "Objective" and "Conclusion", respectively followed?</t>
    <phoneticPr fontId="1"/>
  </si>
  <si>
    <t>Is the research plan written with enough amount of words?
(Extreme lack of words may not be accepted)</t>
    <phoneticPr fontId="1"/>
  </si>
  <si>
    <t>Annex 3
Research Plan</t>
    <phoneticPr fontId="1"/>
  </si>
  <si>
    <t>Master's Degree and Internship Program of African Business Education Initiative for Youth 
(ABE Initiative) 5th Batch</t>
    <phoneticPr fontId="1"/>
  </si>
  <si>
    <t>Master's Degree and Internship Program of African Business Education Initiative for Youth (ABE Initiative)</t>
    <phoneticPr fontId="1"/>
  </si>
  <si>
    <r>
      <t>All applicants are required to specify first, second and third choice of Universities, and Supervisors of choices by reference to</t>
    </r>
    <r>
      <rPr>
        <sz val="10"/>
        <color rgb="FFFF0000"/>
        <rFont val="Arial"/>
        <family val="2"/>
      </rPr>
      <t xml:space="preserve"> "2-(2): University Information for the Applicants" </t>
    </r>
    <r>
      <rPr>
        <sz val="10"/>
        <color theme="1"/>
        <rFont val="Arial"/>
        <family val="2"/>
      </rPr>
      <t>and ABE Initiative Portal Website.
(http://www.education-japan.org/africa/search/)</t>
    </r>
    <phoneticPr fontId="1"/>
  </si>
  <si>
    <t>declare that I apply for the Master’s Degree and Internship Program of African Business Education Initiative for Youth (ABE Initiative) with a full understanding of the “General Information for ABE Initiative”, especially the articles stipulated below:</t>
    <phoneticPr fontId="1"/>
  </si>
  <si>
    <t>Is your age between 22 to 39? (if not, check qualified age at JICA overseas office in charge of your country)</t>
    <phoneticPr fontId="1"/>
  </si>
  <si>
    <t xml:space="preserve">Are all attachments submitted? </t>
    <phoneticPr fontId="1"/>
  </si>
  <si>
    <t>If disqualified by the universities of first, second and the third-choice at the 3rd selection, 
JICA might choose the other appropriate universities for you.
Do you grant JICA the authority to choose other university for you?</t>
    <phoneticPr fontId="1"/>
  </si>
  <si>
    <t>Graduate School of Science and Engineering</t>
  </si>
  <si>
    <t>Information and Computer Science/International Science and Technology Course
Master of Science in Engineering</t>
  </si>
  <si>
    <t>Electrical and Electronic Engineering/International Science and Technology Course
Master of Science in Engineering</t>
  </si>
  <si>
    <t>Mechanical Engineering/International Science and Technology Course/ 
Master of Science in Engineering</t>
  </si>
  <si>
    <t>Applied Chemistry/International Science and Technology Course/Master of Science in Engineering or Master of Science</t>
  </si>
  <si>
    <t>Science of Environment and Mathematical Modeling/International Science and Technology Course/Master of Science in Engineering or Master of Science</t>
  </si>
  <si>
    <t>Graduate School of Global Studies</t>
  </si>
  <si>
    <t>Course of Global Studies, -Global Society Studies Cluster -American Studies Cluster -Contemporary Asian Studies Cluster  * The “Global Society Studies Cluster” and the “American Studies Cluster” enable students to obtain a degree by taking classes taught entirely in English.  
Master of Arts in Global Society Studies, Master of Arts in American Studies, Master of Arts in Contemporary Asian Studies</t>
  </si>
  <si>
    <t>Graduate School of Information, Production and Systems</t>
  </si>
  <si>
    <t>Graduate School of Global Environmental Studies</t>
  </si>
  <si>
    <t>Environmental Management Program / 
Master's Degree of Global Environmental Studies</t>
  </si>
  <si>
    <t>Kobe Institute of Computing</t>
  </si>
  <si>
    <t>ICT innovator Course, Master's Degree Program/
Master of Science in Information Systems
(This master program provides students a wide range of valuable professional skills essential to carry out successful projects in any field without relying on their technical or ICT background.)</t>
  </si>
  <si>
    <t>Graduate School of Sustainability Science(Department of Agricultural Science)</t>
  </si>
  <si>
    <t xml:space="preserve">Special Program for Foreign Students in Agricultural Sciences/ Master of Agriculture
 </t>
  </si>
  <si>
    <t>Graduate School of Sustainability Science (Department of Dryland Science)</t>
  </si>
  <si>
    <t xml:space="preserve">Special Program in English/ Master of Agriculture
</t>
  </si>
  <si>
    <t>Graduate School of Economics</t>
  </si>
  <si>
    <t>Economics Course/
M.A.in Economics</t>
  </si>
  <si>
    <t>Graduate School of Science and Technology</t>
  </si>
  <si>
    <t xml:space="preserve">Applied Biology / Master of Agriculture  </t>
  </si>
  <si>
    <t>Functional Chemistry/
Master of Engineering</t>
  </si>
  <si>
    <t xml:space="preserve">Material's Properties Control/
Master of Engineering </t>
  </si>
  <si>
    <t xml:space="preserve">Materials Synthesis/
Master of Engineering </t>
  </si>
  <si>
    <t xml:space="preserve">Electronics/
Master of Engineering </t>
  </si>
  <si>
    <t xml:space="preserve">Information Science/
Master of Engineering </t>
  </si>
  <si>
    <t xml:space="preserve">Advanced Fibro-Science/
Master of Engineering </t>
  </si>
  <si>
    <t xml:space="preserve">Biobased Materials Science/ 
Master of Engineering </t>
  </si>
  <si>
    <t>Architecture/
Master of Engineering or Architectural Design</t>
  </si>
  <si>
    <t>Design/
Master of Engineering</t>
  </si>
  <si>
    <t>Innovative Materials/
Master of Engineering</t>
  </si>
  <si>
    <t>Mechanophysics/
Master of Engineering</t>
  </si>
  <si>
    <t>Mechanodesign/
Master of Engineering</t>
  </si>
  <si>
    <t>Graduate School of International Relations (GSIR)</t>
  </si>
  <si>
    <t>International Development Program/ MA in International Development or Economics</t>
  </si>
  <si>
    <t>Public Management and Policy Analysis Program/
MA in Public Management</t>
  </si>
  <si>
    <t xml:space="preserve">International Relations Program/
MA in International Relations or International Peace Studies
</t>
  </si>
  <si>
    <t xml:space="preserve">Agricultural Engineering/
Master's Degree in Agricultural Engineering </t>
  </si>
  <si>
    <t xml:space="preserve">International Agricultural Development/
Master of International Agricultural Development </t>
  </si>
  <si>
    <t xml:space="preserve">Agribusiness Management/
Master's Degree in Agribusiness Management </t>
  </si>
  <si>
    <t>Graduate School of Bioindustry</t>
  </si>
  <si>
    <t>Department of Food and Cosmetic Science
/Master's Degree in Bioindustry</t>
  </si>
  <si>
    <t>Graduate School of International Management</t>
  </si>
  <si>
    <t xml:space="preserve">MBA Program/
Master of Business Administration </t>
  </si>
  <si>
    <t>Graduate School of Integrated Arts and Sciences(Agriculture)</t>
  </si>
  <si>
    <t>Special Course for International Students from Asia, Africa and the Pacific Rim/
Master's Degree in Agriculture</t>
  </si>
  <si>
    <t>Dept.of International Environmental and Agricultural Science (IEAS)/
Master of agriculture, Master of Philosophy</t>
  </si>
  <si>
    <t>Graduate School of Fundamental Science and Engineering</t>
  </si>
  <si>
    <t>Department of Computer Science and Communications Engineering/ 
Master of Engineering</t>
  </si>
  <si>
    <t>Graduate School of Creative Science and Engineering</t>
  </si>
  <si>
    <t>Dept. of Civil and Environmental Engineering/
Master of Engineering</t>
  </si>
  <si>
    <t>Graduate School of Advanced Science and Engineering</t>
  </si>
  <si>
    <t>Dept. of Pure and Applied Physics/
Master of Engineering or Master of Science</t>
  </si>
  <si>
    <t>Dept. of Chemistry and Biochemistry/
Master of Science</t>
  </si>
  <si>
    <t>Dept. of Applied Chemistry/
Master of Engineering</t>
  </si>
  <si>
    <t>Dep. of Life Science and Medical Bioscience/
Master of Engineering or Master of Science</t>
  </si>
  <si>
    <t>Dept. of Electrical Engineering and Bioscience/
Master of Engineering or Master of Science</t>
  </si>
  <si>
    <t>Graduate School of Economics and Business Administration</t>
  </si>
  <si>
    <t xml:space="preserve">Program/Master's Degree in Economics (Public Policy and Finance Courses)
</t>
  </si>
  <si>
    <t>Program/ 
Master's Degree in Business Administration (Business Course)</t>
  </si>
  <si>
    <t xml:space="preserve">The Graduate School of Sciences and Technology for Innovation </t>
  </si>
  <si>
    <t>Special Program for International Students/
Master's Degree in Agriculture or Life Science</t>
  </si>
  <si>
    <t>Interdisciplinary Graduate School of Science and Engineering</t>
  </si>
  <si>
    <t>GRADUATE COURSE IN EARTH SCIENCE AND GEOENVIRONMENTAL SCIENCE/
Master's Degree in Science and Engineering</t>
  </si>
  <si>
    <t>Graduate School of Life and Environmental Science</t>
  </si>
  <si>
    <t>SPECIAL PROGRAM FOR INTERNATIONAL STUDENTS / Master's Degree in Life and Environmental Science</t>
  </si>
  <si>
    <t>GraduateSchool of Agriculture</t>
  </si>
  <si>
    <t>Special Course for International Students from Asia, Africa and the Pacific Rim
The degree of Master of Science in Agriculture</t>
  </si>
  <si>
    <t>Graduate School of Medicine</t>
  </si>
  <si>
    <t xml:space="preserve">Medical Science/
Degree: Master of Medical Sciences </t>
  </si>
  <si>
    <t>Graduate School of Environmental Science</t>
  </si>
  <si>
    <t>Course in Global Environmental Management/
Master's Degree in Environmental Science</t>
  </si>
  <si>
    <t>Course in Human and Ecol. System/
Master's Degree in Environmental Science</t>
  </si>
  <si>
    <t>Course in Environ. Adaptation Sci./
Master's Degree in Environmental Science</t>
  </si>
  <si>
    <t>Graduate School of Economics and Business</t>
  </si>
  <si>
    <t>Economic Policy Course/
Master's Degree in Economics</t>
  </si>
  <si>
    <t>Business Management Course
Master's Degree in Business Administration</t>
  </si>
  <si>
    <r>
      <t xml:space="preserve">English Engineering Education program(e3) </t>
    </r>
    <r>
      <rPr>
        <sz val="11"/>
        <color theme="1"/>
        <rFont val="ＭＳ Ｐゴシック"/>
        <family val="3"/>
        <charset val="128"/>
      </rPr>
      <t>【</t>
    </r>
    <r>
      <rPr>
        <sz val="11"/>
        <color theme="1"/>
        <rFont val="Arial"/>
        <family val="2"/>
      </rPr>
      <t>Division of Applied Physics</t>
    </r>
    <r>
      <rPr>
        <sz val="11"/>
        <color theme="1"/>
        <rFont val="ＭＳ Ｐゴシック"/>
        <family val="3"/>
        <charset val="128"/>
      </rPr>
      <t xml:space="preserve">】
</t>
    </r>
    <r>
      <rPr>
        <sz val="11"/>
        <color theme="1"/>
        <rFont val="Arial"/>
        <family val="2"/>
      </rPr>
      <t>Master of Engineering</t>
    </r>
  </si>
  <si>
    <r>
      <t xml:space="preserve">English Engineering Education program(e3) </t>
    </r>
    <r>
      <rPr>
        <sz val="11"/>
        <color theme="1"/>
        <rFont val="ＭＳ Ｐゴシック"/>
        <family val="3"/>
        <charset val="128"/>
      </rPr>
      <t>【</t>
    </r>
    <r>
      <rPr>
        <sz val="11"/>
        <color theme="1"/>
        <rFont val="Arial"/>
        <family val="2"/>
      </rPr>
      <t>Division of Materials Science and Engineering</t>
    </r>
    <r>
      <rPr>
        <sz val="11"/>
        <color theme="1"/>
        <rFont val="ＭＳ Ｐゴシック"/>
        <family val="3"/>
        <charset val="128"/>
      </rPr>
      <t xml:space="preserve">】
</t>
    </r>
    <r>
      <rPr>
        <sz val="11"/>
        <color theme="1"/>
        <rFont val="Arial"/>
        <family val="2"/>
      </rPr>
      <t>Master of Engineering</t>
    </r>
  </si>
  <si>
    <r>
      <t xml:space="preserve">English Engineering Education program(e3) </t>
    </r>
    <r>
      <rPr>
        <sz val="11"/>
        <color theme="1"/>
        <rFont val="ＭＳ Ｐゴシック"/>
        <family val="3"/>
        <charset val="128"/>
      </rPr>
      <t>【</t>
    </r>
    <r>
      <rPr>
        <sz val="11"/>
        <color theme="1"/>
        <rFont val="Arial"/>
        <family val="2"/>
      </rPr>
      <t>Division of Mechanical and Space Engineering</t>
    </r>
    <r>
      <rPr>
        <sz val="11"/>
        <color theme="1"/>
        <rFont val="ＭＳ Ｐゴシック"/>
        <family val="3"/>
        <charset val="128"/>
      </rPr>
      <t xml:space="preserve">】
</t>
    </r>
    <r>
      <rPr>
        <sz val="11"/>
        <color theme="1"/>
        <rFont val="Arial"/>
        <family val="2"/>
      </rPr>
      <t>Master of Engineering</t>
    </r>
  </si>
  <si>
    <r>
      <t xml:space="preserve">English Engineering Education program(e3) </t>
    </r>
    <r>
      <rPr>
        <sz val="11"/>
        <color theme="1"/>
        <rFont val="ＭＳ Ｐゴシック"/>
        <family val="3"/>
        <charset val="128"/>
      </rPr>
      <t>【</t>
    </r>
    <r>
      <rPr>
        <sz val="11"/>
        <color theme="1"/>
        <rFont val="Arial"/>
        <family val="2"/>
      </rPr>
      <t>Division of Human Mechanical Systems and Design</t>
    </r>
    <r>
      <rPr>
        <sz val="11"/>
        <color theme="1"/>
        <rFont val="ＭＳ Ｐゴシック"/>
        <family val="3"/>
        <charset val="128"/>
      </rPr>
      <t xml:space="preserve">】
</t>
    </r>
    <r>
      <rPr>
        <sz val="11"/>
        <color theme="1"/>
        <rFont val="Arial"/>
        <family val="2"/>
      </rPr>
      <t>Master of Engineering</t>
    </r>
  </si>
  <si>
    <r>
      <t xml:space="preserve">English Engineering Education program(e3) </t>
    </r>
    <r>
      <rPr>
        <sz val="11"/>
        <color theme="1"/>
        <rFont val="ＭＳ Ｐゴシック"/>
        <family val="3"/>
        <charset val="128"/>
      </rPr>
      <t>【</t>
    </r>
    <r>
      <rPr>
        <sz val="11"/>
        <color theme="1"/>
        <rFont val="Arial"/>
        <family val="2"/>
      </rPr>
      <t>Division of Energy and Environmental Systems</t>
    </r>
    <r>
      <rPr>
        <sz val="11"/>
        <color theme="1"/>
        <rFont val="ＭＳ Ｐゴシック"/>
        <family val="3"/>
        <charset val="128"/>
      </rPr>
      <t xml:space="preserve">】
</t>
    </r>
    <r>
      <rPr>
        <sz val="11"/>
        <color theme="1"/>
        <rFont val="Arial"/>
        <family val="2"/>
      </rPr>
      <t>Master of Engineering</t>
    </r>
  </si>
  <si>
    <r>
      <t xml:space="preserve">English Engineering Education program(e3) </t>
    </r>
    <r>
      <rPr>
        <sz val="11"/>
        <color theme="1"/>
        <rFont val="ＭＳ Ｐゴシック"/>
        <family val="3"/>
        <charset val="128"/>
      </rPr>
      <t>【</t>
    </r>
    <r>
      <rPr>
        <sz val="11"/>
        <color theme="1"/>
        <rFont val="Arial"/>
        <family val="2"/>
      </rPr>
      <t>Division of Quantum Science and Engineering</t>
    </r>
    <r>
      <rPr>
        <sz val="11"/>
        <color theme="1"/>
        <rFont val="ＭＳ Ｐゴシック"/>
        <family val="3"/>
        <charset val="128"/>
      </rPr>
      <t xml:space="preserve">】
</t>
    </r>
    <r>
      <rPr>
        <sz val="11"/>
        <color theme="1"/>
        <rFont val="Arial"/>
        <family val="2"/>
      </rPr>
      <t>Master of Engineering</t>
    </r>
  </si>
  <si>
    <r>
      <t xml:space="preserve">English Engineering Education program(e3) </t>
    </r>
    <r>
      <rPr>
        <sz val="11"/>
        <color theme="1"/>
        <rFont val="ＭＳ Ｐゴシック"/>
        <family val="3"/>
        <charset val="128"/>
      </rPr>
      <t>【</t>
    </r>
    <r>
      <rPr>
        <sz val="11"/>
        <color theme="1"/>
        <rFont val="Arial"/>
        <family val="2"/>
      </rPr>
      <t>Division of Field Engineering for the Environment</t>
    </r>
    <r>
      <rPr>
        <sz val="11"/>
        <color theme="1"/>
        <rFont val="ＭＳ Ｐゴシック"/>
        <family val="3"/>
        <charset val="128"/>
      </rPr>
      <t xml:space="preserve">】
</t>
    </r>
    <r>
      <rPr>
        <sz val="11"/>
        <color theme="1"/>
        <rFont val="Arial"/>
        <family val="2"/>
      </rPr>
      <t>Master of Engineering</t>
    </r>
  </si>
  <si>
    <r>
      <t xml:space="preserve">English Engineering Education program(e3) </t>
    </r>
    <r>
      <rPr>
        <sz val="11"/>
        <color theme="1"/>
        <rFont val="ＭＳ Ｐゴシック"/>
        <family val="3"/>
        <charset val="128"/>
      </rPr>
      <t>【</t>
    </r>
    <r>
      <rPr>
        <sz val="11"/>
        <color theme="1"/>
        <rFont val="Arial"/>
        <family val="2"/>
      </rPr>
      <t>Division of Engineering and Policy for Sustainable Environment</t>
    </r>
    <r>
      <rPr>
        <sz val="11"/>
        <color theme="1"/>
        <rFont val="ＭＳ Ｐゴシック"/>
        <family val="3"/>
        <charset val="128"/>
      </rPr>
      <t xml:space="preserve">】
</t>
    </r>
    <r>
      <rPr>
        <sz val="11"/>
        <color theme="1"/>
        <rFont val="Arial"/>
        <family val="2"/>
      </rPr>
      <t>Master of Engineering</t>
    </r>
  </si>
  <si>
    <r>
      <t xml:space="preserve">English Engineering Education program(e3) </t>
    </r>
    <r>
      <rPr>
        <sz val="11"/>
        <color theme="1"/>
        <rFont val="ＭＳ Ｐゴシック"/>
        <family val="3"/>
        <charset val="128"/>
      </rPr>
      <t>【</t>
    </r>
    <r>
      <rPr>
        <sz val="11"/>
        <color theme="1"/>
        <rFont val="Arial"/>
        <family val="2"/>
      </rPr>
      <t>Division of Architectural and Structural Design</t>
    </r>
    <r>
      <rPr>
        <sz val="11"/>
        <color theme="1"/>
        <rFont val="ＭＳ Ｐゴシック"/>
        <family val="3"/>
        <charset val="128"/>
      </rPr>
      <t xml:space="preserve">】
</t>
    </r>
    <r>
      <rPr>
        <sz val="11"/>
        <color theme="1"/>
        <rFont val="Arial"/>
        <family val="2"/>
      </rPr>
      <t>Master of Engineering</t>
    </r>
  </si>
  <si>
    <r>
      <t xml:space="preserve">English Engineering Education program(e3) </t>
    </r>
    <r>
      <rPr>
        <sz val="11"/>
        <color theme="1"/>
        <rFont val="ＭＳ Ｐゴシック"/>
        <family val="3"/>
        <charset val="128"/>
      </rPr>
      <t>【</t>
    </r>
    <r>
      <rPr>
        <sz val="11"/>
        <color theme="1"/>
        <rFont val="Arial"/>
        <family val="2"/>
      </rPr>
      <t xml:space="preserve">Division of Human Environmental Systems </t>
    </r>
    <r>
      <rPr>
        <sz val="11"/>
        <color theme="1"/>
        <rFont val="ＭＳ Ｐゴシック"/>
        <family val="3"/>
        <charset val="128"/>
      </rPr>
      <t xml:space="preserve">】
</t>
    </r>
    <r>
      <rPr>
        <sz val="11"/>
        <color theme="1"/>
        <rFont val="Arial"/>
        <family val="2"/>
      </rPr>
      <t>Master of Engineering</t>
    </r>
  </si>
  <si>
    <r>
      <t xml:space="preserve">English Engineering Education program(e3) </t>
    </r>
    <r>
      <rPr>
        <sz val="11"/>
        <color theme="1"/>
        <rFont val="ＭＳ Ｐゴシック"/>
        <family val="3"/>
        <charset val="128"/>
      </rPr>
      <t>【</t>
    </r>
    <r>
      <rPr>
        <sz val="11"/>
        <color theme="1"/>
        <rFont val="Arial"/>
        <family val="2"/>
      </rPr>
      <t>Division of Environmental Engineering</t>
    </r>
    <r>
      <rPr>
        <sz val="11"/>
        <color theme="1"/>
        <rFont val="ＭＳ Ｐゴシック"/>
        <family val="3"/>
        <charset val="128"/>
      </rPr>
      <t xml:space="preserve">】
</t>
    </r>
    <r>
      <rPr>
        <sz val="11"/>
        <color theme="1"/>
        <rFont val="Arial"/>
        <family val="2"/>
      </rPr>
      <t>Master of Engineering</t>
    </r>
  </si>
  <si>
    <r>
      <t xml:space="preserve">English Engineering Education program(e3) </t>
    </r>
    <r>
      <rPr>
        <sz val="11"/>
        <color theme="1"/>
        <rFont val="ＭＳ Ｐゴシック"/>
        <family val="3"/>
        <charset val="128"/>
      </rPr>
      <t>【</t>
    </r>
    <r>
      <rPr>
        <sz val="11"/>
        <color theme="1"/>
        <rFont val="Arial"/>
        <family val="2"/>
      </rPr>
      <t>Division of Sustainable Resources Engineering</t>
    </r>
    <r>
      <rPr>
        <sz val="11"/>
        <color theme="1"/>
        <rFont val="ＭＳ Ｐゴシック"/>
        <family val="3"/>
        <charset val="128"/>
      </rPr>
      <t xml:space="preserve">】
</t>
    </r>
    <r>
      <rPr>
        <sz val="11"/>
        <color theme="1"/>
        <rFont val="Arial"/>
        <family val="2"/>
      </rPr>
      <t>Master of Engineering</t>
    </r>
  </si>
  <si>
    <t>Graduate School of Life Sciences</t>
  </si>
  <si>
    <t xml:space="preserve">Civil and Environmental Engineering Course / Master of Engineering </t>
  </si>
  <si>
    <t>Earth's Evolution and Environment Course / Master's Degree in Science</t>
  </si>
  <si>
    <t>AAP(Special Course for International Students from Asia, Africa and the Pacific Rim) / Master's Degree in Agriculture</t>
  </si>
  <si>
    <t>School of Tropical Medicine and Global Health (TMGH)</t>
  </si>
  <si>
    <t>Tropical Medicine Course/
Master of Tropical Medicine</t>
  </si>
  <si>
    <t>Health Innovation Course/
Master of Science in Global Health (TMGH)</t>
  </si>
  <si>
    <t xml:space="preserve">Ritsumeikan Asia Pacific University </t>
  </si>
  <si>
    <t>Graduate School of Management</t>
  </si>
  <si>
    <t>Japanese Management Course / Master's Degree in Master of Business Administration</t>
  </si>
  <si>
    <t>Marketing and Management Course / Master's Degree in Master of Business Administration.</t>
  </si>
  <si>
    <t>Innovation and Operations Management Course / Master's Degree in Master of Business Administration.</t>
  </si>
  <si>
    <t>Graduate School of Asia-Pacific Studies (GSAPS)</t>
  </si>
  <si>
    <r>
      <t>MA Program</t>
    </r>
    <r>
      <rPr>
        <sz val="11"/>
        <color theme="1"/>
        <rFont val="ＭＳ Ｐゴシック"/>
        <family val="3"/>
        <charset val="128"/>
      </rPr>
      <t>　</t>
    </r>
    <r>
      <rPr>
        <sz val="11"/>
        <color theme="1"/>
        <rFont val="Arial"/>
        <family val="2"/>
      </rPr>
      <t>in International Relations/
Master of Arts in International Relations</t>
    </r>
  </si>
  <si>
    <t>32A</t>
  </si>
  <si>
    <t>Chuo University</t>
  </si>
  <si>
    <t>Graduate School of Letters</t>
  </si>
  <si>
    <t>English Linguistics II</t>
  </si>
  <si>
    <t>Graduate School of Animal Husbandry</t>
  </si>
  <si>
    <t>Master's Program in Animal and Food Hygiene / Master of Animal and Food Hygiene</t>
  </si>
  <si>
    <t xml:space="preserve">Master's Program in Agro-environmental Science / 
Master of Agriculture </t>
  </si>
  <si>
    <t xml:space="preserve">Master's Program in Food Science / 
Master of Agriculture </t>
  </si>
  <si>
    <t>Master's Program in Life Science and Agriculture / Master of Agriculture</t>
  </si>
  <si>
    <t>The Comprehensive Economics Program/ Master's Degree in Economics</t>
  </si>
  <si>
    <t>Graduate School of Global and Regional Studies</t>
  </si>
  <si>
    <t>Regional Development Studies/Master's Degree in Regional Development Studies</t>
  </si>
  <si>
    <t>Graduate School of Business</t>
  </si>
  <si>
    <t>Master of International Business Course
(Master of International Business Program)
Degree: Master of International Business</t>
  </si>
  <si>
    <t>Master of Public Management and Administration Course
Degree: Master of Public Management and Administration</t>
  </si>
  <si>
    <t>Graduate School of Tourism</t>
  </si>
  <si>
    <t xml:space="preserve">Master of Tourism Program / Master's Degree in Tourism </t>
  </si>
  <si>
    <t>Graduate School of International Cooperation Studies</t>
  </si>
  <si>
    <t xml:space="preserve">Special Course for Development Policy (Master's program in English) / Master of Economics or Master of International Studies </t>
  </si>
  <si>
    <t>Division of Applied Life Sciences/ 
Master of Agricultural Science</t>
  </si>
  <si>
    <t>Division of Applied Biosciences/
Master of Agricultural Science</t>
  </si>
  <si>
    <t xml:space="preserve">Division of Natural Resource Economics / Master of Agricultural Science
</t>
  </si>
  <si>
    <t xml:space="preserve">(Computer Science and Electrical Engineering) 
a. Master of Engineering / b. Master of Philosophy /   
Depending on research field, one of the above degree will be awarded. </t>
  </si>
  <si>
    <t>(Mechanical System Engineering)
a. Master of Engineering/ b. Master of Philosophy/
Depending on research field, one of the above degree will be awarded.</t>
  </si>
  <si>
    <t>(Architecture) 
a. Master of Engineering /b. Master of Philosophy /
Depending on research field, one of the above degree will be awarded.</t>
  </si>
  <si>
    <t>(Civil and Environmental Engineering) 
a. Master of Engineering/ b. Master of Philosophy /
Depending on research field, one of the above degree will be awarded.</t>
  </si>
  <si>
    <t>(New Frontier Science)
a. Master of Engineering/ b. Master of Philosophy/
Depending on research field, one of the above degree will be awarded.</t>
  </si>
  <si>
    <t>(Materials Science and Engineering)
a. Master of Engineering/ b. Master of Philosophy/ 
Depending on research field, one of the above degree will be awarded.</t>
  </si>
  <si>
    <t>Economics and Business Administration International Program / Master's Degree in Economics</t>
  </si>
  <si>
    <t>Global Environmental Leaders Program / Master's Degree in Engineering</t>
  </si>
  <si>
    <t>Graduate School of Environmental Studies</t>
  </si>
  <si>
    <t>Global Environmental Leaders Program / Master's Degree in Environmental Studies</t>
  </si>
  <si>
    <t>Graduate School of International Development</t>
  </si>
  <si>
    <t>Department of International Development and Cooperation Studies</t>
  </si>
  <si>
    <t>Graduate School of Bioagricultural Sciences</t>
  </si>
  <si>
    <t xml:space="preserve">International course / Master's Degree in Agricultural Sciences </t>
  </si>
  <si>
    <t>Graduate School of Business (Doshisha Business School)</t>
  </si>
  <si>
    <t>Global Business and Management Studies
Degree: Master's Degree in Business Administration (MBA)</t>
  </si>
  <si>
    <t xml:space="preserve">Sophia University </t>
  </si>
  <si>
    <t xml:space="preserve">Graduate School of Science and Technology </t>
  </si>
  <si>
    <t>Master's Program in Green Science and Engineering Division / Master of Science in Green Science and Engineering</t>
  </si>
  <si>
    <t xml:space="preserve">Graduate School of Global Environmental Studies </t>
  </si>
  <si>
    <t>Graduate School of Media and Governance</t>
  </si>
  <si>
    <t>Environmental Design and Governance Program (EG) / Master of Media and Governance</t>
  </si>
  <si>
    <t>Graduate School of Engineering and Science</t>
  </si>
  <si>
    <t>Electrical Engineering and Computer Science Course(Master of Engineering)</t>
  </si>
  <si>
    <t>Materials Science and Engineering Course(Master of Engineering)</t>
  </si>
  <si>
    <t>Applied Chemistry Course(Master of Engineering)</t>
  </si>
  <si>
    <t>Mechanical Engineering Course(Master of Engineering)</t>
  </si>
  <si>
    <t>Architecture and Civil Engineering Course(Master of Engineering)</t>
  </si>
  <si>
    <t>Systems Engineering and Science Course(Master of Science)</t>
  </si>
  <si>
    <t>51G</t>
  </si>
  <si>
    <t>Global Course of Engineering and Science(Master of Science in Engineering)</t>
  </si>
  <si>
    <t>Graduate School of Marine Science and Technology</t>
  </si>
  <si>
    <t>Course of Marine Life Sciences/
International Marine Science and Technology Special Development Program/
Master's Degree in Marine Science</t>
  </si>
  <si>
    <t>Course of Food Science and Technology/ International Marine Science and Technology Special Development Program/ 
Master's Degree in Marine Science</t>
  </si>
  <si>
    <t>Course of Marine Resources and Environment/ International Marine Science and Technology Special Development Program/ Master's Degree in Marine Science or Engineering</t>
  </si>
  <si>
    <t>Course of Marine Policy and Management/ International Marine Science and Technology Special Development Program/ 
Master's Degree in Marine Science</t>
  </si>
  <si>
    <t>Course of Marine System Engineering/ International Marine Science and Technology Special Development Program/
Master's Degree in Marine Science or Engineering</t>
  </si>
  <si>
    <t>Course of Maritime Technology and Logistics/ International Marine Science and Technology Special Development Program/
Master's Degree in Marine Science or Engineering</t>
  </si>
  <si>
    <t>Graduate School of Information Science and Technology</t>
  </si>
  <si>
    <t>Information Technology Special Course in English/
Master's Degree in Information Science and Technology</t>
  </si>
  <si>
    <t>Graduate School of Science</t>
  </si>
  <si>
    <t xml:space="preserve">Special Integrated Science (SISC) Program/
The Degree of Master of Science in the Graduate School of Science </t>
  </si>
  <si>
    <t xml:space="preserve">Environmental Systems Course/
Master of Engineering </t>
  </si>
  <si>
    <t>Energy and Electronics Course/
Master of Engineering</t>
  </si>
  <si>
    <t>Mechanical Systems and Informatics Course/
Master of Engineering</t>
  </si>
  <si>
    <t xml:space="preserve">University of Miyazaki </t>
  </si>
  <si>
    <t>International Course of Agriculture/
In this graduate course, a student can acquire one master's degree from the following, Agriculture, Fisheries and Science, depending on the student's choice.</t>
  </si>
  <si>
    <t>Applied Biochemistry and Food Science/ Master's Degree in Agricultural Sciences</t>
  </si>
  <si>
    <t xml:space="preserve">Mechanical Systems Engineering Course/
Master of Engineering </t>
  </si>
  <si>
    <t xml:space="preserve">Civil Engineering and Architecture Course/ 
Master of Engineering </t>
  </si>
  <si>
    <t xml:space="preserve">Electrical and Electronics Engineering Course/
Master of Engineering </t>
  </si>
  <si>
    <t xml:space="preserve">Information Engineering Course/
Master of Engineering </t>
  </si>
  <si>
    <t xml:space="preserve">Department of International Management/
Master of Economics, Master of Management 
</t>
  </si>
  <si>
    <t>Graduate School of Nanobioscience</t>
  </si>
  <si>
    <t xml:space="preserve">Department of Materials System Science/
Master of Science </t>
  </si>
  <si>
    <t>Department of Life and Environmental System Science/
Master of Science</t>
  </si>
  <si>
    <t>Graduate School for International Development and Cooperation</t>
  </si>
  <si>
    <t>Development Policy Course, Division of Development Science/
Master of Science, Master of Arts, Master of International Cooperation Studies</t>
  </si>
  <si>
    <t>Development Technology Course, Division of Development Science/
Master of Engineering, Master of Science, Master of Agriculture, Master of International Cooperation Studies</t>
  </si>
  <si>
    <t xml:space="preserve">Educational Development Course, Division of Educational Development and Cultural and Regional Studies/
Master of Education, Master of Arts, Master of International Cooperation Studies </t>
  </si>
  <si>
    <t>Cultural and Regional Studies Course, Division of Educational Development and Cultural and Regional Studies/
Master of Arts, Master of International Cooperation Studies</t>
  </si>
  <si>
    <t>International Master's Program in Economics/
Master's Degree in Economics</t>
  </si>
  <si>
    <t xml:space="preserve">Kyushu University </t>
  </si>
  <si>
    <r>
      <t>International Master's Program in Civil and Structural Engineering</t>
    </r>
    <r>
      <rPr>
        <sz val="11"/>
        <color theme="1"/>
        <rFont val="ＭＳ Ｐゴシック"/>
        <family val="3"/>
        <charset val="128"/>
      </rPr>
      <t>、</t>
    </r>
    <r>
      <rPr>
        <sz val="11"/>
        <color theme="1"/>
        <rFont val="Arial"/>
        <family val="2"/>
      </rPr>
      <t xml:space="preserve"> Urban and Environmental Engineering/
Master of Engineering </t>
    </r>
  </si>
  <si>
    <t>International Master's Program in Earth Resources Engineering/
Master of Engineering</t>
  </si>
  <si>
    <t>65D</t>
  </si>
  <si>
    <t>Cooperative Program for Resources Engineering / Master of Engineering</t>
  </si>
  <si>
    <t>Graduate School of Bioresource and Bioenvironmental Sciences</t>
  </si>
  <si>
    <t>International Development Research Course/
Master of Science</t>
  </si>
  <si>
    <t>Graduate School of Computer Science and Systems Engineering</t>
  </si>
  <si>
    <t>Area of Computer Science and Electronics, Department of Advanced Informatics/
Master's Degree in Engineering</t>
  </si>
  <si>
    <t xml:space="preserve">Area of Bioscience and Bioinformatics, Department of Interdisciplinary Informatics/Master's Degree in Engineering </t>
  </si>
  <si>
    <t>Department of Creative Informatics/
Master's Degree in Engineering</t>
  </si>
  <si>
    <t xml:space="preserve">Master's Program in Economic Development (MPED)/Master of Economics
</t>
  </si>
  <si>
    <t>Graduate School of International Relations</t>
  </si>
  <si>
    <t>Global Cooperation Program / Master of Arts in International Relations</t>
  </si>
  <si>
    <t>Graduate School of Policy Science</t>
  </si>
  <si>
    <t>English Based Program/
Master's Program in Policy Science(GSPS)</t>
  </si>
  <si>
    <t>Advanced Electrical, Electronic and Computer Systems Major &lt;Program&gt; Master's Degree in Engineering, Advanced Electrical, Electronic and Computer Systems, International Program for Science and Engineering / Master of Engineering</t>
  </si>
  <si>
    <t>Advanced Mechanical Engineering and Robotics Major&lt;Program&gt; Master's Degree in Engineering, Advanced Mechanical Engineering and Robotics, International Program for Science and Engineering / Master of Engineering</t>
  </si>
  <si>
    <t>Advanced Architectural, Environmental and Civil Engineering Major &lt;Program&gt; Master's Degree in Engineering, Advanced Architectural, Environmental and Civil Engineering, International Program for Science and Engineering / Master of Engineering</t>
  </si>
  <si>
    <t>71D</t>
  </si>
  <si>
    <t>Graduate School of  Science and Engineering</t>
  </si>
  <si>
    <t>Advanced Mathematics and Physics-Mathematics course Major &lt;Program&gt; Master's Degree in Science, International Program for Science and Engineering / Master of Engineering</t>
  </si>
  <si>
    <t>Graduate School of Information Science and Engineering</t>
  </si>
  <si>
    <t>International Program of Graduate School of Information Science and Engineering/
Master of Engineering</t>
  </si>
  <si>
    <t xml:space="preserve">Advanced Life Sciences Major, Applied Chemistry Course, International Program for Advanced Life Sciences/
Master of Science, Master of Engineering </t>
  </si>
  <si>
    <t>Advanced Life Sciences Major, Biotechnology Course, International Program for Advanced Life Sciences/
Master of Science, Master of Engineering</t>
  </si>
  <si>
    <t>Advanced Life Sciences Major, Bioinformatics Course, International Program for Advanced Life Sciences/
Master of Science, Master of Engineering</t>
  </si>
  <si>
    <t>Advanced Life Sciences Major, Biomedical Sciences Course, International Program for Advanced Life Sciences/
Master of Science, Master of Engineering</t>
  </si>
  <si>
    <t>International Master's Degree Program  Mechanical Engineering / Master of Engineering</t>
  </si>
  <si>
    <t>International Master's Degree Program  Electrical and Electronic Information Engineering / Master of Engineering</t>
  </si>
  <si>
    <t>International Master's Degree Program Computer Science and Engineering/ Master of Engineering</t>
  </si>
  <si>
    <t>International Master's Degree Program Environmental and Life Sciences / Master of Engineering</t>
  </si>
  <si>
    <t>International Master's Degree Program  Architecture and Civil Engineering/
Master of Engineering</t>
  </si>
  <si>
    <t xml:space="preserve">Graduate School of Advanced Science and Technology </t>
  </si>
  <si>
    <t xml:space="preserve">[Program] Department of Advanced Science and Technology Program,
[Degree] Master of Science (Knowledge of Science) /
        Master of Science (Information of Science) /
        Master of Science (Materials Science)
</t>
  </si>
  <si>
    <t>Department of Life Science and Applied Chemistry/
Master's Degree in Engineering</t>
  </si>
  <si>
    <t xml:space="preserve">Department of Physical Science and Engineering/
Master's Degree in Engineering </t>
  </si>
  <si>
    <t xml:space="preserve">Department of Electrical and Mechanical Engineering/
Master's Degree in Engineering </t>
  </si>
  <si>
    <t xml:space="preserve">Department of Computer Science/
Master's Degree in Engineering </t>
  </si>
  <si>
    <t xml:space="preserve">Department of Architecture, Civil Engineering and Industrial Management Engineering/
Master's Degree in Engineering </t>
  </si>
  <si>
    <t>Graduate School of Environmental and Life Science</t>
  </si>
  <si>
    <t xml:space="preserve">Division of Science for Bioresources/
Master's Degree in Agriculture </t>
  </si>
  <si>
    <t>Division of Science for Bio-production/
Master's Degree in Agriculture</t>
  </si>
  <si>
    <t>Division of Biological and Human Ecology/
Master's Degree in Agriculture</t>
  </si>
  <si>
    <t>International Course in Management of Civil Infrastructure (Dept. of Civil and Earth Resources Engineering) / Master's Degree in Engineering</t>
  </si>
  <si>
    <t>International Course in Urban and Regional Development (Dept. of Urban Management) / Master's Degree in Engineering</t>
  </si>
  <si>
    <t>Graduate School of Governance Studies</t>
  </si>
  <si>
    <t>Governance Program/
Master of Public Policy</t>
  </si>
  <si>
    <t xml:space="preserve">International Priority Graduate Program of "Quantum Engineering Design Course"/
Master of Engineering </t>
  </si>
  <si>
    <t>Biotechnology Global Human Resource Development Program/
Master of Engineering</t>
  </si>
  <si>
    <t xml:space="preserve">Chemical Science Course/
Master of Engineering </t>
  </si>
  <si>
    <t xml:space="preserve">International Program of Maritime and Urban Engineering/
Master of Engineering </t>
  </si>
  <si>
    <t>Graduate School of Engineering Science</t>
  </si>
  <si>
    <t>Department of Materials Engineering Science Special Program of “Engineering Science 21st Century”/
Master's Degree in Engineering</t>
  </si>
  <si>
    <t>Department of Mechanical Science and Bioengineering Special Program of “Engineering Science 21st Century"/
Master's Degree in Engineering</t>
  </si>
  <si>
    <t>Department of Systems Innovation  Special Program of “Engineering Science 21st Century”/
Master's Degree in Engineering</t>
  </si>
  <si>
    <t>Graduate School of Advanced Technology and Science</t>
  </si>
  <si>
    <t>Life and Materials System Engineering Program/ Master's Degree in Chemical Science and Technology</t>
  </si>
  <si>
    <t>Life and Materials Systems Engineering Program/ Master's Degree in Biological Science and Technology.</t>
  </si>
  <si>
    <t>Graduate School of Medical Sciences</t>
  </si>
  <si>
    <t>Master's Degree in ophthalmology/  Master of Science (Medical Science)</t>
  </si>
  <si>
    <t>Graduate School of Bioresources</t>
  </si>
  <si>
    <t>Sustainable Resource Sciences Program/
Master's Degree of Science (MSc) in Bioresources Science</t>
  </si>
  <si>
    <t>Environmental Science and Technology Program/
Master's Degree of Science (MSc)in Bioresources Science</t>
  </si>
  <si>
    <t xml:space="preserve">Life Sciences Program/
Master's Degree of Science (MSc)in Bioresources Science </t>
  </si>
  <si>
    <t>Graduate School of Arts and Sciences</t>
  </si>
  <si>
    <t>Education and Psychology Program/
Master of Arts in Education</t>
  </si>
  <si>
    <t>Public Policy and Social Research Program/
Master's Degree in Public Economics</t>
  </si>
  <si>
    <t>Graduate School of Environmental Engineering</t>
  </si>
  <si>
    <t>Environmental Systems/ Environment and Resources Systems Course/
(1) Master of Engineering
(2) Master of Philosophy
(3) Master of Environmental Management
(Student can select a type of degree upon consultation with his/her research advisor.)</t>
  </si>
  <si>
    <t>Graduate School of Project Design</t>
  </si>
  <si>
    <t>Spatial Design Program in Project Design/ Master's Degree in Project Design</t>
  </si>
  <si>
    <t>Information Design Program in Project Design /Master's Degree in Project Design</t>
  </si>
  <si>
    <t>Graduate School of Food, Agricultrual and Environmental Science</t>
  </si>
  <si>
    <t>Food Innovation Programme / Master's Degree in Food, Agricultural and Environmental Sciences</t>
  </si>
  <si>
    <t>Agriculture/Environment Innovation Programme / Master's Degree in
 Food, Agricultural and Environmental Sciences</t>
  </si>
  <si>
    <t>Global Engineering Program for International Students/ Master's Degree in Engineering</t>
  </si>
  <si>
    <t>Graduate School of International Social Sciences</t>
  </si>
  <si>
    <t xml:space="preserve">African Economics and Business Initiative (AEBI) program funded by ABE Initiative and hosted by Department of Economics / Master of Arts in Economics </t>
  </si>
  <si>
    <t>Graduate School of Urban Innovation</t>
  </si>
  <si>
    <t xml:space="preserve">Program: Department of Architecture and Urban Culture/
Master of Engineering, Master of Philosophy </t>
  </si>
  <si>
    <t>Program: Department of Infrastructure and Urban Society/
Master of Engineering, Master of Philosophy</t>
  </si>
  <si>
    <t>Graduate School of Systems and Information Engineering</t>
  </si>
  <si>
    <t>Disaster Control
Dept. of Engineering Mechanics and Energy / Master of Engineering</t>
  </si>
  <si>
    <t>Energy and Environmentology
Dept. of Engineering Mechanics and Energy / Master of Engineering</t>
  </si>
  <si>
    <t>Multi-Scale Solid Materials Engineering
Dept. of Engineering Mechanics and Energy / Master of Engineering</t>
  </si>
  <si>
    <t>Graduate School of Humanities and Social Sciences</t>
  </si>
  <si>
    <t>Master's Program in International Area Studies/ Master of Arts in International Studies</t>
  </si>
  <si>
    <t xml:space="preserve">Graduate School of Library, Information and Media Studies </t>
  </si>
  <si>
    <t>English Program in Library and Information Science/ Master of Science in Library and Information Studies</t>
  </si>
  <si>
    <t>Graduate School of Pure and Applied Sciences</t>
  </si>
  <si>
    <t>Master's Program in Physics / Master of Science</t>
  </si>
  <si>
    <t>Master's Program in Materials Science / Master of Engineering</t>
  </si>
  <si>
    <t>Graduate School of Life and Environmental Sciences</t>
  </si>
  <si>
    <t xml:space="preserve">Professional Training Program in International Agricultural Research / 
Master of Agricultural Science, Master of Bioresource Engineering, Master of Biotechnological Science, Master of Arts </t>
  </si>
  <si>
    <t xml:space="preserve"> Graduate School of Engineering</t>
  </si>
  <si>
    <t>International Graduate Program in the Field of Civil Engineering and Infrastructures Studies / Master's Degree in Engineering</t>
  </si>
  <si>
    <t>Department of Chemistry and Applied Chemistry Post-graduate Program for Global Advancement (PPGA) in Environmental and Energy Science / Master's Degree in Science or Engineering</t>
  </si>
  <si>
    <t>Department of Mechanical Engineering Post-graduate Program for Global Advancement (PPGA) in Environmental and Energy Science / Master's Degree in Science or Engineering</t>
  </si>
  <si>
    <t>Department of Electrical and Electronic Engineering Post-graduate Program for Global Advancement (PPGA) in Environmental and Energy Science / Master's Degree in Science or Engineering</t>
  </si>
  <si>
    <t>Department of Civil Engineering and Architecture Post-graduate Program for Global Advancement (PPGA) in Environmental and Energy Science / Master's Degree in Science or Engineering</t>
  </si>
  <si>
    <t>Department of Advanced Technology Fusion Post-graduate Program for Global Advancement (PPGA) in Environmental and Energy Science / Master's Degree in Science or Engineering</t>
  </si>
  <si>
    <t>Kanazawa University</t>
  </si>
  <si>
    <t>Graduate School of Natural Science and Technology</t>
  </si>
  <si>
    <r>
      <t xml:space="preserve">Environmental Technology International Course </t>
    </r>
    <r>
      <rPr>
        <sz val="11"/>
        <color theme="1"/>
        <rFont val="ＭＳ Ｐゴシック"/>
        <family val="3"/>
        <charset val="128"/>
      </rPr>
      <t>（</t>
    </r>
    <r>
      <rPr>
        <sz val="11"/>
        <color theme="1"/>
        <rFont val="Arial"/>
        <family val="2"/>
      </rPr>
      <t>ETIC</t>
    </r>
    <r>
      <rPr>
        <sz val="11"/>
        <color theme="1"/>
        <rFont val="ＭＳ Ｐゴシック"/>
        <family val="3"/>
        <charset val="128"/>
      </rPr>
      <t>）</t>
    </r>
    <r>
      <rPr>
        <sz val="11"/>
        <color theme="1"/>
        <rFont val="Arial"/>
        <family val="2"/>
      </rPr>
      <t>/ Master's Degree in Engineering or Philosophy</t>
    </r>
  </si>
  <si>
    <t>Gunma University</t>
  </si>
  <si>
    <t>Education Program of Materials and Bioscience / Master's Degree in Science and Technology</t>
  </si>
  <si>
    <t>Education Program of Mechanical Science and Technology / Master's Degree in Science and Technology</t>
  </si>
  <si>
    <t>Education Program of Environmental Engineering Science / Master's Degree in Science and Technology</t>
  </si>
  <si>
    <t>Education Program of Electronics and Informatics / Master's Degree in Science and Technology</t>
  </si>
  <si>
    <t>Graduate School of Frontier Science</t>
  </si>
  <si>
    <t>Department of International Studies / Master's Degree in International Studies</t>
  </si>
  <si>
    <t>Graduate School of Public Policy</t>
  </si>
  <si>
    <t>Master of Public Policy, International Program (MPP/IP) / Master's Degree in Public Policy</t>
  </si>
  <si>
    <t>Graduate School of Agricultural and Life Sciences</t>
  </si>
  <si>
    <t>International Program in Agricultural Development Studies (IPADS) / Master of Science</t>
  </si>
  <si>
    <t>Department of Biomaterial Sciences / Master of Science</t>
  </si>
  <si>
    <t>Department of Agricultural and Resource Economics / Master of Science</t>
  </si>
  <si>
    <t>107D</t>
  </si>
  <si>
    <t>Department of Global Agricultural Sciences/Master of Sciences</t>
  </si>
  <si>
    <t>Graduate School of Business and Finance (WASEDA Business School)</t>
  </si>
  <si>
    <t>International MBA Program / Master of Business Administration</t>
  </si>
  <si>
    <t xml:space="preserve">Tohoku University </t>
  </si>
  <si>
    <t>Master of Environmental Studies Master of Interdisciplinary Studies / 
(1)Master of Environmental Studies
(2)Master of Interdisciplinary Studies,
(Candidate selects one degree from the both.)</t>
  </si>
  <si>
    <t>Graduate School of Comprehensive Human Sciences</t>
  </si>
  <si>
    <t>Master's Program of Kansei, Behavioral and Brain Sciences / Master of Kansei Science, Master of Behavioral Sciences, Master of Philosophy</t>
  </si>
  <si>
    <t>Biosystem course /Master's Degree in (choice of one of the followings): Agriculture, Biotechnology</t>
  </si>
  <si>
    <t>Biodiplomacy course/
Master's Degree in Biodilomacy</t>
  </si>
  <si>
    <t>SUSTEP (Sustainability Science, Technology, and Policy) Program/ Master's Program in Environmental Sciences/
Master's Degree in Environmental Sciences</t>
  </si>
  <si>
    <t>Ashikaga Institute of Technology   (Ashikaga Institute of Technology will be renamed to Ashikaga University in April2018)</t>
  </si>
  <si>
    <t xml:space="preserve">Master's Program of Information Science and Manufacturing Engineering/
Master's Degree of Engineering </t>
  </si>
  <si>
    <t>Ashikaga Institute of Technology  (Ashikaga Institute of Technology will be renamed to Ashikaga University in April2018)</t>
  </si>
  <si>
    <t xml:space="preserve">Master's Program of Construction and Environment Engineering/
Master's Degree of Engineering </t>
  </si>
  <si>
    <t>International Graduate Program on Civil and Environmental Engineering/
Master's Degree in Engineering</t>
  </si>
  <si>
    <t xml:space="preserve">Bioscience, Bioinformatics and Medical Chemistry/
Master of Science and Technology </t>
  </si>
  <si>
    <t>Nanotechnology and Physics/
Master of Science and Technology</t>
  </si>
  <si>
    <t>Material Science and Environmental Chemistry/
Master of Science and Technology</t>
  </si>
  <si>
    <t xml:space="preserve">International Management Course/ 
Master of Business Administration
</t>
  </si>
  <si>
    <t>Graduate School of Agricultural Sciences</t>
  </si>
  <si>
    <t>Special Program for International Students in Sustainable Rice Production/
Master of Agriculture</t>
  </si>
  <si>
    <t>Water and Environmental Engineering Program / Master's Degree in Engineering</t>
  </si>
  <si>
    <t>Graduate School of Law</t>
  </si>
  <si>
    <t>Program:Global Cooperation Course 
Degree:Master of Arts in Law</t>
  </si>
  <si>
    <t>Master's Program in Bioproductive Science, English-option/
Master's degree in Agriculture</t>
  </si>
  <si>
    <t>Graduate School of Economics and Management</t>
  </si>
  <si>
    <t>International Accounting Policy Program/
Master's Degree in International Accounting Policy Program</t>
  </si>
  <si>
    <t>Master's Program in Life Science Innovation / 
Master of Disease Mechanism, Master of Medical Science, Master of Food Innovation, Master of Environmental Management</t>
  </si>
  <si>
    <t>Special Program for Foreign Students Department of Mechanical and Aerospace Engineering/
Master's Degree in Engineering</t>
  </si>
  <si>
    <t xml:space="preserve">Special Program for Foreign Students Department of Information and Electronics/
Master's Degree in Engineering </t>
  </si>
  <si>
    <t xml:space="preserve">Special Program for Foreign Students Department of Chemistry and Biotechnology/
Master's Degree in Engineering </t>
  </si>
  <si>
    <t xml:space="preserve">Special Program for Foreign Students Department of Management of Social Systems and Civil Engineering/
Master's Degree in Engineering </t>
  </si>
  <si>
    <t>Graduate School of Information Science</t>
  </si>
  <si>
    <t>International program in Information Science/
Degree of Master of Science or Degree of Master of Engineering</t>
  </si>
  <si>
    <t>Graduate School of Dentistry</t>
  </si>
  <si>
    <t>Dentistry Program / Co-dental Course/
Master's Degree in Oral Health Science</t>
  </si>
  <si>
    <t xml:space="preserve">Dentistry Program / Oral Health Course/
Master's Degree in Oral Health Science </t>
  </si>
  <si>
    <t>Dentistry Program/ Dental Equipment &amp; Functional Foods Development Course/
Master's Degree in Oral Health Science</t>
  </si>
  <si>
    <t>Master's Program/
Master of Engineering</t>
  </si>
  <si>
    <t>Graduate School of Information Sciences</t>
  </si>
  <si>
    <t xml:space="preserve">Information Technology and Science Course/
Master's Degree in Information Sciences </t>
  </si>
  <si>
    <t>Biomolecular Sciences Program/
Master's Degree in Life Sciences</t>
  </si>
  <si>
    <t xml:space="preserve">Developmental Biology and Neurosciences Program/
Master's Degree in Life Sciences </t>
  </si>
  <si>
    <t xml:space="preserve">Environmental Life Sciences Program /
Master's Degree in Life Sciences </t>
  </si>
  <si>
    <t>Graduate School of Biomedical Engineering</t>
  </si>
  <si>
    <t>Master's Program/
Master's Degree in Biomedical Engineering</t>
  </si>
  <si>
    <t>International Post-Graduate Program in Human Security</t>
  </si>
  <si>
    <t xml:space="preserve">Public Health Sciences for Human Security/
Master's Degree in Medical Science </t>
  </si>
  <si>
    <t>Food &amp; Agriculture for Human Security/
Master's Degree in Agricultural Science</t>
  </si>
  <si>
    <t>Human Security and Environment/
Master's Degree in Environmental Studies, Master's Degree in Interdisciplinary Studies</t>
  </si>
  <si>
    <t>Mechanical Engineering/
Master's Degree in Engineering</t>
  </si>
  <si>
    <t xml:space="preserve">Electrical, Electronics and Information Engineering/
Master's Degree in Engineering </t>
  </si>
  <si>
    <t xml:space="preserve">Materials Science and Technology/
Master's Degree in Engineering  </t>
  </si>
  <si>
    <t xml:space="preserve">Civil and Environmental Engineering/
Master's Degree in Engineering </t>
  </si>
  <si>
    <t xml:space="preserve">Bioengineering/
Master's Degree in Engineering </t>
  </si>
  <si>
    <t xml:space="preserve">Information and Management Systems Engineering/
Master's Degree in Engineering  </t>
  </si>
  <si>
    <t>Nuclear System Safety Engineering/
Master's Degree in Engineering</t>
  </si>
  <si>
    <t xml:space="preserve">Environmental Science for Agriculture and Forestry Course/
Master's Degree in Agriculture 
</t>
  </si>
  <si>
    <t>138B</t>
  </si>
  <si>
    <t>Natural Disaster and Environmental Science/
Master of Philosophy or Master of Agriculture</t>
  </si>
  <si>
    <t>MEcon Program/
Master of Economics</t>
  </si>
  <si>
    <t xml:space="preserve">Chemistry/
Master of Science </t>
  </si>
  <si>
    <t>Graduate School of Materials and Chemical Technology</t>
  </si>
  <si>
    <t>Materials Science and Engineering/
M.S., M.E.</t>
  </si>
  <si>
    <t xml:space="preserve">Chemical Science and Engineering/
MS, ME </t>
  </si>
  <si>
    <t xml:space="preserve">Energy Science and Engineering/
M.S, M.E. </t>
  </si>
  <si>
    <t xml:space="preserve">Human Centered Science and Biomedical Engineering/
M.S., M.E. </t>
  </si>
  <si>
    <t xml:space="preserve">Nuclear Engineering/
M.S., M.E. </t>
  </si>
  <si>
    <t>Life Science and Technology/
Master's Degree</t>
  </si>
  <si>
    <t>Human Centered Science and Biomedical Engineering / Master's Degree</t>
  </si>
  <si>
    <t>Graduate School of Computing</t>
  </si>
  <si>
    <t>Mathematical and Computing Science/
Master of Science, Master of Arts</t>
  </si>
  <si>
    <t>Computer Science/
Master of Science, Master of Engineering, Master of Arts</t>
  </si>
  <si>
    <t xml:space="preserve">Artificial Intelligence/
Master of Science, Master of Engineering, Master of Arts </t>
  </si>
  <si>
    <t>Mechanical Engineering/ Master's Degree</t>
  </si>
  <si>
    <t>Systems and Control Engineering/
Master of Engineering, Master of Science, Master of Arts</t>
  </si>
  <si>
    <t>Electrical and Electronic Engineering/
Master of Engineering, Master of Science, Master of Arts</t>
  </si>
  <si>
    <t>Information and Communications Engineering/
Master of Engineering, Master of Science, Master of Arts</t>
  </si>
  <si>
    <t>Industrial Engineering and Economics/
Master of Engineering, Master of Science, Master of Arts</t>
  </si>
  <si>
    <t>Graduate School of Environment and Society</t>
  </si>
  <si>
    <t xml:space="preserve">Architectural Design, Urban Planning and Building Engineering/
Master of Engineering </t>
  </si>
  <si>
    <t>Civil Engineering/
Master of Engineering</t>
  </si>
  <si>
    <t xml:space="preserve">Global Engineering for Environment and Society/
Master's Degree </t>
  </si>
  <si>
    <t xml:space="preserve">Engineering Sciences and Design/
Master's Degree </t>
  </si>
  <si>
    <t xml:space="preserve">Nuclear Engineering/
Master of Engineering </t>
  </si>
  <si>
    <t xml:space="preserve">Urban Design and Built Environment/
Master of Engineering </t>
  </si>
  <si>
    <t>Nagoya University of Commerce and Business (NUCB)</t>
  </si>
  <si>
    <t>NUCB Business School</t>
  </si>
  <si>
    <t>Global Leader Program /
Master of Business Administration (MBA), Master of Science in Management (MSc)</t>
  </si>
  <si>
    <t>Economics for Tourism/ 
Master of Economics</t>
  </si>
  <si>
    <t>Division of Reliability-based Information Systems Engineering/
Master of Engineering</t>
  </si>
  <si>
    <t>Division of Intelligent Mechanical Systems Engineering/
Master of Engineering</t>
  </si>
  <si>
    <t>Department of Advanced Materials Science/
Master of Engineering</t>
  </si>
  <si>
    <t>Graduate School of Human Environment Studies</t>
  </si>
  <si>
    <t>International Masters Course of Sustainable Architecture and Urban Systems, Dept. of Urban Design, Planning and Disaster Management/ Master's degree</t>
  </si>
  <si>
    <t>International Masters Course of Sustainable Architecture and Urban Systems, Dept. of Architecture/ Master's degree</t>
  </si>
  <si>
    <t>Developing food production in Africa</t>
  </si>
  <si>
    <t>Graduate School of Organic Materials Science</t>
  </si>
  <si>
    <t>155A</t>
  </si>
  <si>
    <t>United Nations University</t>
  </si>
  <si>
    <t xml:space="preserve">Institute for the Advanced Study of Sustainability </t>
  </si>
  <si>
    <t xml:space="preserve">Sustainability </t>
  </si>
  <si>
    <t>156A</t>
  </si>
  <si>
    <t>KOGAKUIN UNIVERSITY</t>
  </si>
  <si>
    <t>156B</t>
  </si>
  <si>
    <t>Applied Chemistry and Chemical Engieering</t>
  </si>
  <si>
    <t>156C</t>
  </si>
  <si>
    <t>Electrical Engineering and Electronics</t>
  </si>
  <si>
    <t>156D</t>
  </si>
  <si>
    <t>Informatics</t>
  </si>
  <si>
    <t>156E</t>
  </si>
  <si>
    <t>156F</t>
  </si>
  <si>
    <t>System Design</t>
  </si>
  <si>
    <t>157A</t>
  </si>
  <si>
    <t>Hosei University</t>
  </si>
  <si>
    <t>Guraduate School of Science and Engineering</t>
  </si>
  <si>
    <t>IIST(Institute of Integrated Science and Technology)</t>
  </si>
  <si>
    <t>If yes in 6-1(a), is the doctor's letter (written in English) attached? The letter should describe current status of the applicant's illness and has a consent for an applicant to join the program healthy.</t>
    <phoneticPr fontId="1"/>
  </si>
  <si>
    <t>Oct</t>
  </si>
  <si>
    <r>
      <t xml:space="preserve">Is the working history and period correctly filled?
</t>
    </r>
    <r>
      <rPr>
        <sz val="7"/>
        <color theme="1"/>
        <rFont val="ＭＳ Ｐゴシック"/>
        <family val="3"/>
        <charset val="128"/>
      </rPr>
      <t>･</t>
    </r>
    <r>
      <rPr>
        <sz val="7"/>
        <color theme="1"/>
        <rFont val="Arial"/>
        <family val="2"/>
      </rPr>
      <t xml:space="preserve">Any employment before university completion is not considered as working history.
</t>
    </r>
    <r>
      <rPr>
        <sz val="7"/>
        <color theme="1"/>
        <rFont val="ＭＳ Ｐゴシック"/>
        <family val="3"/>
        <charset val="128"/>
      </rPr>
      <t>･</t>
    </r>
    <r>
      <rPr>
        <sz val="7"/>
        <color theme="1"/>
        <rFont val="Arial"/>
        <family val="2"/>
      </rPr>
      <t>Only full-time working with acquisition of diploma, such as night school, is approved as working experience.</t>
    </r>
    <phoneticPr fontId="1"/>
  </si>
  <si>
    <t>Is the total schooling years over minimum academic years for Bachelor's degree?   your total schooling years-&gt;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</si>
</sst>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809]dd\ mmmm\ yyyy;@"/>
    <numFmt numFmtId="177" formatCode="0_);[Red]\(0\)"/>
  </numFmts>
  <fonts count="24" x14ac:knownFonts="1">
    <font>
      <sz val="11"/>
      <color theme="1"/>
      <name val="游ゴシック"/>
      <family val="2"/>
      <charset val="128"/>
      <scheme val="minor"/>
    </font>
    <font>
      <sz val="6"/>
      <name val="游ゴシック"/>
      <family val="2"/>
      <charset val="128"/>
      <scheme val="minor"/>
    </font>
    <font>
      <sz val="10"/>
      <color theme="1"/>
      <name val="Arial"/>
      <family val="2"/>
    </font>
    <font>
      <b/>
      <sz val="10"/>
      <color theme="1"/>
      <name val="Arial"/>
      <family val="2"/>
    </font>
    <font>
      <sz val="11"/>
      <color theme="1"/>
      <name val="游ゴシック"/>
      <family val="2"/>
      <charset val="128"/>
    </font>
    <font>
      <sz val="11"/>
      <color theme="1"/>
      <name val="Arial"/>
      <family val="2"/>
    </font>
    <font>
      <b/>
      <u/>
      <sz val="10"/>
      <color theme="1"/>
      <name val="Arial"/>
      <family val="2"/>
    </font>
    <font>
      <sz val="9"/>
      <color theme="1"/>
      <name val="Arial"/>
      <family val="2"/>
    </font>
    <font>
      <sz val="8"/>
      <color theme="1"/>
      <name val="Arial"/>
      <family val="2"/>
    </font>
    <font>
      <sz val="9"/>
      <color theme="1"/>
      <name val="ＭＳ Ｐゴシック"/>
      <family val="3"/>
      <charset val="128"/>
    </font>
    <font>
      <u/>
      <sz val="9"/>
      <color theme="1"/>
      <name val="Arial"/>
      <family val="2"/>
    </font>
    <font>
      <sz val="12"/>
      <color theme="1"/>
      <name val="ＭＳ ゴシック"/>
      <family val="3"/>
      <charset val="128"/>
    </font>
    <font>
      <sz val="7"/>
      <color theme="1"/>
      <name val="Arial"/>
      <family val="2"/>
    </font>
    <font>
      <i/>
      <sz val="9"/>
      <color theme="1"/>
      <name val="Arial"/>
      <family val="2"/>
    </font>
    <font>
      <b/>
      <sz val="11"/>
      <color theme="1"/>
      <name val="Arial"/>
      <family val="2"/>
    </font>
    <font>
      <u/>
      <sz val="11"/>
      <color theme="10"/>
      <name val="游ゴシック"/>
      <family val="2"/>
      <charset val="128"/>
      <scheme val="minor"/>
    </font>
    <font>
      <sz val="10"/>
      <color rgb="FFFF0000"/>
      <name val="Arial"/>
      <family val="2"/>
    </font>
    <font>
      <b/>
      <sz val="9"/>
      <color theme="1"/>
      <name val="Arial"/>
      <family val="2"/>
    </font>
    <font>
      <b/>
      <sz val="8"/>
      <color theme="1"/>
      <name val="Arial"/>
      <family val="2"/>
    </font>
    <font>
      <u/>
      <sz val="10"/>
      <color theme="10"/>
      <name val="Arial"/>
      <family val="2"/>
    </font>
    <font>
      <sz val="7.5"/>
      <name val="Arial"/>
      <family val="2"/>
    </font>
    <font>
      <sz val="7.5"/>
      <name val="ＭＳ Ｐゴシック"/>
      <family val="3"/>
      <charset val="128"/>
    </font>
    <font>
      <sz val="11"/>
      <color theme="1"/>
      <name val="ＭＳ Ｐゴシック"/>
      <family val="3"/>
      <charset val="128"/>
    </font>
    <font>
      <sz val="7"/>
      <color theme="1"/>
      <name val="ＭＳ Ｐ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8"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auto="1"/>
      </right>
      <top style="double">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double">
        <color auto="1"/>
      </top>
      <bottom/>
      <diagonal/>
    </border>
    <border>
      <left/>
      <right/>
      <top style="double">
        <color auto="1"/>
      </top>
      <bottom/>
      <diagonal/>
    </border>
    <border>
      <left/>
      <right style="thin">
        <color indexed="64"/>
      </right>
      <top style="double">
        <color auto="1"/>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right style="medium">
        <color auto="1"/>
      </right>
      <top style="double">
        <color auto="1"/>
      </top>
      <bottom/>
      <diagonal/>
    </border>
    <border>
      <left style="thin">
        <color auto="1"/>
      </left>
      <right/>
      <top/>
      <bottom style="double">
        <color auto="1"/>
      </bottom>
      <diagonal/>
    </border>
    <border>
      <left/>
      <right style="medium">
        <color indexed="64"/>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style="thin">
        <color auto="1"/>
      </right>
      <top style="thin">
        <color auto="1"/>
      </top>
      <bottom style="double">
        <color auto="1"/>
      </bottom>
      <diagonal/>
    </border>
    <border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1" fillId="0" borderId="0">
      <alignment vertical="center"/>
    </xf>
    <xf numFmtId="0" fontId="15" fillId="0" borderId="0" applyNumberFormat="0" applyFill="0" applyBorder="0" applyAlignment="0" applyProtection="0">
      <alignment vertical="center"/>
    </xf>
  </cellStyleXfs>
  <cellXfs count="711">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top" wrapText="1"/>
    </xf>
    <xf numFmtId="0" fontId="2" fillId="0" borderId="0" xfId="0" applyFont="1" applyBorder="1" applyAlignment="1">
      <alignment vertical="center"/>
    </xf>
    <xf numFmtId="0" fontId="2" fillId="0" borderId="0" xfId="0" applyFont="1" applyBorder="1" applyAlignment="1">
      <alignment vertical="top"/>
    </xf>
    <xf numFmtId="0" fontId="0" fillId="0" borderId="0" xfId="0"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xf>
    <xf numFmtId="0" fontId="2" fillId="0" borderId="0" xfId="0" applyFont="1" applyFill="1" applyBorder="1">
      <alignmen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Border="1" applyAlignment="1"/>
    <xf numFmtId="0" fontId="5" fillId="0" borderId="1" xfId="0" applyFont="1" applyBorder="1" applyAlignment="1">
      <alignment vertical="center" wrapText="1"/>
    </xf>
    <xf numFmtId="0" fontId="5" fillId="4" borderId="1" xfId="0" applyFont="1" applyFill="1" applyBorder="1" applyAlignment="1">
      <alignment vertical="center" wrapText="1"/>
    </xf>
    <xf numFmtId="0" fontId="8" fillId="0" borderId="0" xfId="0" applyFont="1" applyFill="1" applyBorder="1" applyAlignment="1">
      <alignment vertical="center"/>
    </xf>
    <xf numFmtId="0" fontId="7" fillId="0" borderId="0" xfId="0" applyFont="1" applyFill="1" applyBorder="1" applyAlignment="1" applyProtection="1">
      <alignment vertical="center" shrinkToFit="1"/>
    </xf>
    <xf numFmtId="0" fontId="7" fillId="0" borderId="0" xfId="0" applyFont="1" applyFill="1" applyBorder="1" applyAlignment="1" applyProtection="1">
      <alignment vertical="center"/>
    </xf>
    <xf numFmtId="0" fontId="2" fillId="0" borderId="0" xfId="0" applyFont="1" applyBorder="1" applyProtection="1">
      <alignment vertical="center"/>
    </xf>
    <xf numFmtId="0" fontId="2" fillId="0" borderId="0" xfId="0" applyFont="1" applyFill="1" applyBorder="1" applyProtection="1">
      <alignment vertical="center"/>
    </xf>
    <xf numFmtId="0" fontId="3" fillId="0" borderId="0" xfId="0" applyFont="1" applyBorder="1" applyAlignment="1" applyProtection="1">
      <alignment vertical="center"/>
    </xf>
    <xf numFmtId="0" fontId="3" fillId="0" borderId="0" xfId="0" applyFont="1" applyFill="1" applyBorder="1" applyAlignment="1" applyProtection="1">
      <alignment vertical="center"/>
    </xf>
    <xf numFmtId="0" fontId="7" fillId="0" borderId="0" xfId="0" applyFont="1" applyFill="1" applyBorder="1" applyAlignment="1" applyProtection="1">
      <alignment shrinkToFit="1"/>
    </xf>
    <xf numFmtId="0" fontId="2" fillId="0" borderId="0" xfId="0" applyFont="1" applyBorder="1" applyAlignment="1" applyProtection="1">
      <alignment vertical="center"/>
    </xf>
    <xf numFmtId="0" fontId="7" fillId="0" borderId="0" xfId="0" applyFont="1" applyFill="1" applyBorder="1" applyAlignment="1" applyProtection="1">
      <alignment vertical="top" shrinkToFit="1"/>
    </xf>
    <xf numFmtId="0" fontId="2" fillId="0" borderId="0" xfId="0" applyFont="1" applyBorder="1" applyAlignment="1" applyProtection="1">
      <alignment vertical="top"/>
    </xf>
    <xf numFmtId="0" fontId="2" fillId="0" borderId="0" xfId="0" applyFont="1" applyFill="1" applyBorder="1" applyAlignment="1" applyProtection="1">
      <alignment vertical="center"/>
    </xf>
    <xf numFmtId="0" fontId="2" fillId="0" borderId="0" xfId="0" applyFont="1" applyAlignment="1" applyProtection="1">
      <alignment vertical="center"/>
    </xf>
    <xf numFmtId="0" fontId="2" fillId="0" borderId="0" xfId="0" applyFont="1" applyFill="1" applyBorder="1" applyAlignment="1" applyProtection="1">
      <alignment vertical="top"/>
    </xf>
    <xf numFmtId="0" fontId="7" fillId="0" borderId="0" xfId="0" applyFont="1" applyAlignment="1">
      <alignment horizontal="justify" vertical="top"/>
    </xf>
    <xf numFmtId="0" fontId="7" fillId="0" borderId="0" xfId="0" applyFont="1">
      <alignment vertical="center"/>
    </xf>
    <xf numFmtId="0" fontId="7" fillId="0" borderId="0" xfId="0" applyFont="1" applyBorder="1" applyAlignment="1">
      <alignment horizontal="left" wrapText="1"/>
    </xf>
    <xf numFmtId="0" fontId="7" fillId="0" borderId="0" xfId="0" applyFont="1" applyAlignment="1">
      <alignment horizontal="left" vertical="top"/>
    </xf>
    <xf numFmtId="0" fontId="7" fillId="0" borderId="0" xfId="0" applyFont="1" applyBorder="1" applyAlignment="1">
      <alignment vertical="center"/>
    </xf>
    <xf numFmtId="0" fontId="7" fillId="0" borderId="0" xfId="0" applyFont="1" applyAlignment="1">
      <alignment vertical="top" wrapText="1"/>
    </xf>
    <xf numFmtId="0" fontId="7" fillId="0" borderId="0" xfId="0" applyFont="1" applyAlignment="1">
      <alignment wrapText="1"/>
    </xf>
    <xf numFmtId="0" fontId="2" fillId="0" borderId="0" xfId="0" applyFont="1" applyFill="1" applyBorder="1" applyAlignment="1"/>
    <xf numFmtId="0" fontId="2" fillId="0" borderId="0" xfId="0" applyFont="1" applyFill="1" applyBorder="1" applyAlignment="1">
      <alignment vertical="top"/>
    </xf>
    <xf numFmtId="0" fontId="2" fillId="0" borderId="0" xfId="0" applyFont="1" applyFill="1" applyBorder="1" applyAlignment="1">
      <alignment vertical="top" wrapText="1"/>
    </xf>
    <xf numFmtId="0" fontId="2" fillId="0" borderId="0" xfId="0" applyFont="1" applyBorder="1" applyAlignment="1">
      <alignment wrapText="1"/>
    </xf>
    <xf numFmtId="0" fontId="2" fillId="0" borderId="0" xfId="0" applyFont="1" applyBorder="1" applyAlignment="1">
      <alignment horizontal="left" wrapText="1"/>
    </xf>
    <xf numFmtId="0" fontId="7" fillId="0" borderId="0" xfId="0" applyFont="1" applyFill="1" applyBorder="1" applyAlignment="1">
      <alignment horizontal="left" vertical="top" wrapText="1"/>
    </xf>
    <xf numFmtId="0" fontId="2" fillId="0" borderId="6" xfId="0" applyFont="1" applyBorder="1" applyAlignment="1">
      <alignment wrapText="1"/>
    </xf>
    <xf numFmtId="0" fontId="2" fillId="0" borderId="6" xfId="0" applyFont="1" applyBorder="1">
      <alignment vertical="center"/>
    </xf>
    <xf numFmtId="0" fontId="8" fillId="0" borderId="0" xfId="0" applyFont="1" applyAlignment="1">
      <alignment vertical="top" wrapText="1"/>
    </xf>
    <xf numFmtId="0" fontId="8" fillId="0" borderId="0" xfId="0" applyFont="1" applyFill="1" applyBorder="1" applyAlignment="1" applyProtection="1">
      <alignment vertical="center"/>
    </xf>
    <xf numFmtId="0" fontId="8" fillId="0" borderId="0" xfId="0" applyFont="1" applyFill="1" applyBorder="1" applyAlignment="1" applyProtection="1">
      <alignment vertical="center" wrapText="1"/>
    </xf>
    <xf numFmtId="0" fontId="8" fillId="0" borderId="0" xfId="0" applyFont="1" applyFill="1" applyBorder="1" applyAlignment="1" applyProtection="1">
      <alignment vertical="center" wrapText="1" shrinkToFit="1"/>
    </xf>
    <xf numFmtId="0" fontId="2" fillId="0" borderId="0" xfId="0" applyFont="1" applyFill="1" applyBorder="1" applyAlignment="1" applyProtection="1">
      <alignment vertical="center" wrapText="1"/>
    </xf>
    <xf numFmtId="0" fontId="2" fillId="0" borderId="0" xfId="0" applyFont="1" applyProtection="1">
      <alignment vertical="center"/>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left" vertical="top" wrapText="1"/>
    </xf>
    <xf numFmtId="0" fontId="2" fillId="0" borderId="0" xfId="0" applyFont="1" applyFill="1" applyBorder="1" applyAlignment="1" applyProtection="1">
      <alignment wrapText="1"/>
    </xf>
    <xf numFmtId="0" fontId="2" fillId="0" borderId="0" xfId="0" applyFont="1" applyFill="1" applyBorder="1" applyAlignment="1" applyProtection="1">
      <alignment vertical="center" shrinkToFit="1"/>
    </xf>
    <xf numFmtId="0" fontId="7" fillId="0" borderId="0" xfId="0" applyFont="1" applyFill="1" applyBorder="1" applyAlignment="1" applyProtection="1">
      <alignment horizontal="left" vertical="top" wrapText="1"/>
    </xf>
    <xf numFmtId="0" fontId="6" fillId="0" borderId="0" xfId="0" applyFont="1" applyBorder="1" applyAlignment="1">
      <alignment horizontal="center" vertical="center"/>
    </xf>
    <xf numFmtId="177" fontId="0" fillId="0" borderId="0" xfId="0" applyNumberFormat="1" applyAlignment="1">
      <alignment vertical="center" wrapText="1"/>
    </xf>
    <xf numFmtId="0" fontId="5" fillId="6" borderId="1" xfId="0" applyFont="1" applyFill="1" applyBorder="1" applyAlignment="1">
      <alignment vertical="center" wrapText="1"/>
    </xf>
    <xf numFmtId="177" fontId="5" fillId="6" borderId="1" xfId="0" applyNumberFormat="1" applyFont="1" applyFill="1" applyBorder="1" applyAlignment="1">
      <alignment vertical="center" wrapText="1"/>
    </xf>
    <xf numFmtId="0" fontId="2" fillId="0" borderId="3" xfId="0" applyFont="1" applyFill="1" applyBorder="1" applyAlignment="1">
      <alignment wrapText="1"/>
    </xf>
    <xf numFmtId="0" fontId="2" fillId="0" borderId="0" xfId="0" applyFont="1" applyFill="1" applyBorder="1" applyAlignment="1">
      <alignment wrapText="1"/>
    </xf>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xf numFmtId="0" fontId="7" fillId="0" borderId="19" xfId="0" applyFont="1" applyBorder="1" applyAlignment="1" applyProtection="1">
      <alignment wrapText="1"/>
    </xf>
    <xf numFmtId="0" fontId="2" fillId="0" borderId="19" xfId="0" applyFont="1" applyBorder="1" applyAlignment="1">
      <alignment vertical="center" wrapText="1"/>
    </xf>
    <xf numFmtId="0" fontId="7" fillId="0" borderId="0" xfId="0" applyFont="1" applyFill="1" applyBorder="1" applyAlignment="1" applyProtection="1">
      <alignment vertical="top" wrapText="1"/>
    </xf>
    <xf numFmtId="0" fontId="2" fillId="0" borderId="0" xfId="0" applyFont="1" applyFill="1" applyBorder="1" applyAlignment="1" applyProtection="1">
      <alignment horizontal="center" wrapText="1"/>
    </xf>
    <xf numFmtId="0" fontId="2" fillId="0" borderId="0" xfId="0" applyFont="1" applyFill="1" applyBorder="1" applyAlignment="1" applyProtection="1">
      <alignment horizontal="center" vertical="center" shrinkToFit="1"/>
    </xf>
    <xf numFmtId="0" fontId="7" fillId="0" borderId="0" xfId="0" applyFont="1" applyFill="1" applyBorder="1" applyAlignment="1" applyProtection="1">
      <alignment vertical="center" wrapText="1"/>
    </xf>
    <xf numFmtId="0" fontId="19" fillId="0" borderId="24" xfId="2" applyFont="1" applyFill="1" applyBorder="1" applyAlignment="1">
      <alignment vertical="center"/>
    </xf>
    <xf numFmtId="0" fontId="2" fillId="0" borderId="0" xfId="0" applyFont="1" applyFill="1" applyBorder="1" applyAlignment="1" applyProtection="1">
      <alignment horizontal="left" vertical="center" wrapText="1"/>
    </xf>
    <xf numFmtId="0" fontId="7"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Border="1" applyAlignment="1">
      <alignment horizontal="left" vertical="center"/>
    </xf>
    <xf numFmtId="0" fontId="7" fillId="0" borderId="0" xfId="0" applyFont="1" applyFill="1" applyBorder="1" applyAlignment="1" applyProtection="1">
      <alignment horizontal="left" vertical="center" wrapText="1"/>
    </xf>
    <xf numFmtId="0" fontId="2" fillId="0" borderId="0" xfId="0" applyFont="1" applyBorder="1" applyAlignment="1">
      <alignment horizontal="left" vertical="top" wrapText="1"/>
    </xf>
    <xf numFmtId="0" fontId="2" fillId="0" borderId="0" xfId="0" applyFont="1" applyFill="1" applyBorder="1" applyAlignment="1" applyProtection="1">
      <alignment horizontal="left" vertical="center"/>
    </xf>
    <xf numFmtId="0" fontId="2" fillId="0" borderId="0" xfId="0" applyFont="1" applyBorder="1" applyAlignment="1">
      <alignment horizontal="left" vertical="center" wrapText="1"/>
    </xf>
    <xf numFmtId="0" fontId="2" fillId="0" borderId="6" xfId="0" applyFont="1" applyBorder="1" applyAlignment="1"/>
    <xf numFmtId="0" fontId="3" fillId="0" borderId="0" xfId="0" applyFont="1" applyBorder="1" applyAlignment="1">
      <alignment horizontal="left" vertical="center"/>
    </xf>
    <xf numFmtId="0" fontId="8" fillId="0" borderId="0" xfId="0" applyFont="1" applyFill="1" applyBorder="1" applyAlignment="1" applyProtection="1">
      <alignment horizontal="left" vertical="center"/>
    </xf>
    <xf numFmtId="0" fontId="2" fillId="0" borderId="0" xfId="0" applyFont="1" applyFill="1" applyBorder="1" applyAlignment="1">
      <alignment horizontal="left"/>
    </xf>
    <xf numFmtId="0" fontId="2" fillId="0" borderId="0" xfId="0" applyFont="1" applyAlignment="1" applyProtection="1">
      <alignment horizontal="left" vertical="center"/>
    </xf>
    <xf numFmtId="0" fontId="7" fillId="0" borderId="0" xfId="0" applyFont="1" applyAlignment="1">
      <alignment horizontal="left" vertical="center"/>
    </xf>
    <xf numFmtId="0" fontId="2" fillId="0" borderId="19" xfId="0" applyFont="1" applyBorder="1" applyAlignment="1">
      <alignment horizontal="left" vertical="center" wrapText="1"/>
    </xf>
    <xf numFmtId="0" fontId="2" fillId="0" borderId="0" xfId="0" applyFont="1" applyBorder="1" applyAlignment="1" applyProtection="1">
      <alignment horizontal="left" vertical="center"/>
    </xf>
    <xf numFmtId="0" fontId="7" fillId="0" borderId="0" xfId="0" applyFont="1" applyFill="1" applyBorder="1" applyAlignment="1" applyProtection="1">
      <alignment horizontal="left" vertical="center"/>
    </xf>
    <xf numFmtId="0" fontId="2" fillId="0" borderId="3" xfId="0" applyFont="1" applyFill="1" applyBorder="1" applyAlignment="1">
      <alignment horizontal="left"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0" fillId="0" borderId="1" xfId="0" applyBorder="1" applyAlignment="1">
      <alignment vertical="center" wrapText="1"/>
    </xf>
    <xf numFmtId="0" fontId="6" fillId="0" borderId="0" xfId="0" applyFont="1" applyBorder="1" applyAlignment="1"/>
    <xf numFmtId="0" fontId="2" fillId="0" borderId="39" xfId="0" applyFont="1" applyBorder="1" applyAlignment="1">
      <alignment vertical="center"/>
    </xf>
    <xf numFmtId="0" fontId="2" fillId="0" borderId="40" xfId="0" applyFont="1" applyBorder="1" applyAlignment="1">
      <alignment vertical="center"/>
    </xf>
    <xf numFmtId="177" fontId="15" fillId="0" borderId="1" xfId="2" applyNumberFormat="1" applyBorder="1" applyAlignment="1">
      <alignment horizontal="center" vertical="center" wrapText="1"/>
    </xf>
    <xf numFmtId="0" fontId="6" fillId="0" borderId="0" xfId="0" applyFont="1" applyBorder="1" applyAlignment="1">
      <alignment horizontal="left"/>
    </xf>
    <xf numFmtId="0" fontId="2" fillId="0" borderId="0" xfId="0" applyFont="1" applyAlignment="1">
      <alignment horizontal="left"/>
    </xf>
    <xf numFmtId="0" fontId="2" fillId="0" borderId="6" xfId="0" applyFont="1" applyBorder="1" applyAlignment="1">
      <alignment horizontal="left"/>
    </xf>
    <xf numFmtId="0" fontId="2" fillId="0" borderId="38" xfId="0" applyFont="1" applyBorder="1" applyAlignment="1">
      <alignment horizontal="right" vertical="center"/>
    </xf>
    <xf numFmtId="0" fontId="2" fillId="0" borderId="39" xfId="0" applyFont="1" applyBorder="1" applyAlignment="1">
      <alignment horizontal="right" vertical="center"/>
    </xf>
    <xf numFmtId="0" fontId="2" fillId="0" borderId="39" xfId="0"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44" xfId="0" applyFont="1" applyBorder="1" applyAlignment="1" applyProtection="1">
      <alignment horizontal="center" vertical="center"/>
    </xf>
    <xf numFmtId="0" fontId="8" fillId="0" borderId="45" xfId="0" applyFont="1" applyBorder="1" applyAlignment="1" applyProtection="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45" xfId="0" applyFont="1" applyBorder="1" applyAlignment="1">
      <alignment horizontal="center" vertical="center"/>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8" fillId="7" borderId="1" xfId="0" applyFont="1" applyFill="1" applyBorder="1" applyAlignment="1">
      <alignment horizontal="center" vertical="center"/>
    </xf>
    <xf numFmtId="0" fontId="12" fillId="7"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8" xfId="0" applyFont="1" applyBorder="1" applyAlignment="1">
      <alignment horizontal="left" vertical="center" wrapText="1"/>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8" fillId="7" borderId="8" xfId="0" applyFont="1" applyFill="1" applyBorder="1" applyAlignment="1">
      <alignment horizontal="center" vertical="center"/>
    </xf>
    <xf numFmtId="0" fontId="8" fillId="7" borderId="44" xfId="0" applyFont="1" applyFill="1" applyBorder="1" applyAlignment="1">
      <alignment horizontal="center" vertical="center"/>
    </xf>
    <xf numFmtId="0" fontId="8" fillId="7" borderId="45"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 xfId="0" applyFont="1" applyFill="1" applyBorder="1" applyAlignment="1">
      <alignment horizontal="center" vertical="center"/>
    </xf>
    <xf numFmtId="0" fontId="12" fillId="0" borderId="1" xfId="0" applyFont="1" applyBorder="1" applyAlignment="1">
      <alignment horizontal="left" vertical="center" wrapText="1"/>
    </xf>
    <xf numFmtId="0" fontId="8" fillId="0" borderId="1" xfId="0" applyFont="1" applyBorder="1" applyAlignment="1">
      <alignment horizontal="left" vertical="center"/>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43" xfId="0" applyNumberFormat="1" applyFont="1" applyBorder="1" applyAlignment="1" applyProtection="1">
      <alignment horizontal="center" vertical="center" wrapText="1"/>
      <protection locked="0"/>
    </xf>
    <xf numFmtId="49" fontId="2" fillId="0" borderId="26" xfId="0" applyNumberFormat="1"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protection locked="0"/>
    </xf>
    <xf numFmtId="49" fontId="2" fillId="0" borderId="27" xfId="0" applyNumberFormat="1"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7" fillId="0" borderId="61" xfId="0" applyFont="1" applyFill="1" applyBorder="1" applyAlignment="1" applyProtection="1">
      <alignment vertical="center" wrapText="1"/>
    </xf>
    <xf numFmtId="0" fontId="7" fillId="0" borderId="62" xfId="0" applyFont="1" applyFill="1" applyBorder="1" applyAlignment="1" applyProtection="1">
      <alignment vertical="center" wrapText="1"/>
    </xf>
    <xf numFmtId="0" fontId="7" fillId="0" borderId="64"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18" fillId="3" borderId="52" xfId="0" applyFont="1" applyFill="1" applyBorder="1" applyAlignment="1">
      <alignment horizontal="center" vertical="center" wrapText="1"/>
    </xf>
    <xf numFmtId="0" fontId="18" fillId="3" borderId="53" xfId="0" applyFont="1" applyFill="1" applyBorder="1" applyAlignment="1">
      <alignment horizontal="center" vertical="center" wrapText="1"/>
    </xf>
    <xf numFmtId="0" fontId="18" fillId="3" borderId="54" xfId="0" applyFont="1" applyFill="1" applyBorder="1" applyAlignment="1">
      <alignment horizontal="center" vertical="center" wrapText="1"/>
    </xf>
    <xf numFmtId="0" fontId="7" fillId="0" borderId="28"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7" fillId="0" borderId="71" xfId="0" applyFont="1" applyFill="1" applyBorder="1" applyAlignment="1" applyProtection="1">
      <alignment vertical="center" wrapText="1"/>
    </xf>
    <xf numFmtId="0" fontId="7" fillId="0" borderId="72"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74" xfId="0" applyFont="1" applyFill="1" applyBorder="1" applyAlignment="1" applyProtection="1">
      <alignment vertical="center" wrapText="1"/>
    </xf>
    <xf numFmtId="0" fontId="7" fillId="0" borderId="75"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2" fillId="0" borderId="1"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2" xfId="0" applyFont="1" applyFill="1" applyBorder="1" applyAlignment="1">
      <alignment horizontal="right" vertical="center" wrapText="1"/>
    </xf>
    <xf numFmtId="0" fontId="7" fillId="0" borderId="3" xfId="0" applyFont="1" applyFill="1" applyBorder="1" applyAlignment="1">
      <alignment horizontal="right" vertical="center" wrapText="1"/>
    </xf>
    <xf numFmtId="0" fontId="7" fillId="0" borderId="10"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7" fillId="0" borderId="5" xfId="0" applyFont="1" applyFill="1" applyBorder="1" applyAlignment="1">
      <alignment horizontal="right" vertical="center" wrapText="1"/>
    </xf>
    <xf numFmtId="0" fontId="7" fillId="0" borderId="6" xfId="0" applyFont="1" applyFill="1" applyBorder="1" applyAlignment="1">
      <alignment horizontal="right" vertical="center" wrapText="1"/>
    </xf>
    <xf numFmtId="0" fontId="7" fillId="0" borderId="0"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0" borderId="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49" fontId="2" fillId="0" borderId="46"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0" fontId="2" fillId="3" borderId="46"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49" fontId="2" fillId="0" borderId="14" xfId="0" applyNumberFormat="1"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18" xfId="0" applyFont="1" applyFill="1" applyBorder="1" applyAlignment="1" applyProtection="1">
      <alignment horizontal="center" vertical="center" wrapText="1"/>
    </xf>
    <xf numFmtId="0" fontId="7" fillId="3" borderId="19" xfId="0"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wrapText="1"/>
    </xf>
    <xf numFmtId="176" fontId="7" fillId="0" borderId="21" xfId="0" applyNumberFormat="1" applyFont="1" applyFill="1" applyBorder="1" applyAlignment="1" applyProtection="1">
      <alignment horizontal="center" vertical="center" wrapText="1"/>
      <protection locked="0"/>
    </xf>
    <xf numFmtId="176" fontId="7" fillId="0" borderId="19" xfId="0" applyNumberFormat="1" applyFont="1" applyFill="1" applyBorder="1" applyAlignment="1" applyProtection="1">
      <alignment horizontal="center" vertical="center" wrapText="1"/>
      <protection locked="0"/>
    </xf>
    <xf numFmtId="176" fontId="7" fillId="0" borderId="20" xfId="0" applyNumberFormat="1" applyFont="1" applyFill="1" applyBorder="1" applyAlignment="1" applyProtection="1">
      <alignment horizontal="center" vertical="center" wrapText="1"/>
      <protection locked="0"/>
    </xf>
    <xf numFmtId="176" fontId="7" fillId="0" borderId="5" xfId="0" applyNumberFormat="1" applyFont="1" applyFill="1" applyBorder="1" applyAlignment="1" applyProtection="1">
      <alignment horizontal="center" vertical="center" wrapText="1"/>
      <protection locked="0"/>
    </xf>
    <xf numFmtId="176" fontId="7" fillId="0" borderId="6" xfId="0" applyNumberFormat="1" applyFont="1" applyFill="1" applyBorder="1" applyAlignment="1" applyProtection="1">
      <alignment horizontal="center" vertical="center" wrapText="1"/>
      <protection locked="0"/>
    </xf>
    <xf numFmtId="176" fontId="7" fillId="0" borderId="7" xfId="0" applyNumberFormat="1"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0" borderId="21" xfId="0"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wrapText="1"/>
    </xf>
    <xf numFmtId="0" fontId="7" fillId="0" borderId="22"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shrinkToFit="1"/>
    </xf>
    <xf numFmtId="0" fontId="7" fillId="0" borderId="14"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3" borderId="15"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7" fillId="0" borderId="44" xfId="0" applyFont="1" applyBorder="1" applyAlignment="1">
      <alignment vertical="center" wrapText="1"/>
    </xf>
    <xf numFmtId="0" fontId="7" fillId="0" borderId="58" xfId="0" applyFont="1" applyBorder="1" applyAlignment="1">
      <alignment vertical="center" wrapText="1"/>
    </xf>
    <xf numFmtId="0" fontId="7" fillId="0" borderId="62" xfId="0" applyFont="1" applyBorder="1" applyAlignment="1">
      <alignment vertical="center" wrapText="1"/>
    </xf>
    <xf numFmtId="0" fontId="7" fillId="0" borderId="68" xfId="0" applyFont="1" applyBorder="1" applyAlignment="1">
      <alignment vertical="center" wrapText="1"/>
    </xf>
    <xf numFmtId="0" fontId="7" fillId="0" borderId="72" xfId="0" applyFont="1" applyBorder="1" applyAlignment="1">
      <alignment vertical="center" wrapText="1"/>
    </xf>
    <xf numFmtId="0" fontId="7" fillId="0" borderId="57" xfId="0" applyFont="1" applyBorder="1" applyAlignment="1">
      <alignment vertical="center" wrapText="1"/>
    </xf>
    <xf numFmtId="0" fontId="7" fillId="0" borderId="73" xfId="0" applyFont="1" applyBorder="1" applyAlignment="1">
      <alignment vertical="center" wrapText="1"/>
    </xf>
    <xf numFmtId="0" fontId="7" fillId="0" borderId="1" xfId="0" applyFont="1" applyBorder="1" applyAlignment="1">
      <alignment vertical="center" wrapText="1"/>
    </xf>
    <xf numFmtId="0" fontId="7" fillId="0" borderId="45" xfId="0" applyFont="1" applyBorder="1" applyAlignment="1">
      <alignment vertical="center" wrapText="1"/>
    </xf>
    <xf numFmtId="0" fontId="7" fillId="0" borderId="14" xfId="0" applyFont="1" applyBorder="1" applyAlignment="1">
      <alignment vertical="center" wrapText="1"/>
    </xf>
    <xf numFmtId="0" fontId="7" fillId="0" borderId="75" xfId="0" applyFont="1" applyBorder="1" applyAlignment="1">
      <alignment vertical="center" wrapText="1"/>
    </xf>
    <xf numFmtId="0" fontId="7" fillId="0" borderId="77" xfId="0" applyFont="1" applyBorder="1" applyAlignment="1">
      <alignment vertical="center" wrapText="1"/>
    </xf>
    <xf numFmtId="0" fontId="7" fillId="0" borderId="76" xfId="0" applyFont="1" applyBorder="1" applyAlignment="1">
      <alignment vertical="center" wrapText="1"/>
    </xf>
    <xf numFmtId="0" fontId="18" fillId="3" borderId="55"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7" fillId="0" borderId="67" xfId="0" applyFont="1" applyBorder="1" applyAlignment="1">
      <alignment vertical="center" wrapText="1"/>
    </xf>
    <xf numFmtId="0" fontId="7" fillId="0" borderId="63" xfId="0" applyFont="1" applyBorder="1" applyAlignment="1">
      <alignment vertical="center" wrapText="1"/>
    </xf>
    <xf numFmtId="0" fontId="7" fillId="0" borderId="69" xfId="0" applyFont="1" applyBorder="1" applyAlignment="1">
      <alignment vertical="center" wrapText="1"/>
    </xf>
    <xf numFmtId="0" fontId="7" fillId="0" borderId="65" xfId="0" applyFont="1" applyBorder="1" applyAlignment="1">
      <alignment vertical="center" wrapText="1"/>
    </xf>
    <xf numFmtId="0" fontId="7" fillId="0" borderId="66" xfId="0" applyFont="1" applyBorder="1" applyAlignment="1">
      <alignment vertical="center" wrapText="1"/>
    </xf>
    <xf numFmtId="0" fontId="7" fillId="0" borderId="70" xfId="0" applyFont="1" applyBorder="1" applyAlignment="1">
      <alignment vertical="center" wrapText="1"/>
    </xf>
    <xf numFmtId="0" fontId="7" fillId="0" borderId="23" xfId="0" applyFont="1" applyFill="1" applyBorder="1" applyAlignment="1" applyProtection="1">
      <alignment vertical="center" wrapText="1"/>
    </xf>
    <xf numFmtId="0" fontId="7" fillId="0" borderId="24" xfId="0" applyFont="1" applyFill="1" applyBorder="1" applyAlignment="1" applyProtection="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43" xfId="0" applyFont="1" applyBorder="1" applyAlignment="1">
      <alignment vertical="center" wrapText="1"/>
    </xf>
    <xf numFmtId="0" fontId="7" fillId="0" borderId="31" xfId="0" applyFont="1" applyBorder="1" applyAlignment="1">
      <alignment vertical="center" wrapText="1"/>
    </xf>
    <xf numFmtId="0" fontId="7" fillId="0" borderId="8"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44" xfId="0" applyFont="1" applyFill="1" applyBorder="1" applyAlignment="1">
      <alignment vertical="center" wrapText="1"/>
    </xf>
    <xf numFmtId="0" fontId="7" fillId="0" borderId="58" xfId="0" applyFont="1" applyFill="1" applyBorder="1" applyAlignment="1">
      <alignment vertical="center" wrapText="1"/>
    </xf>
    <xf numFmtId="0" fontId="7" fillId="0" borderId="41"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8" xfId="0" applyFont="1" applyBorder="1" applyAlignment="1">
      <alignment vertical="center" wrapText="1"/>
    </xf>
    <xf numFmtId="0" fontId="7" fillId="0" borderId="10"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protection locked="0"/>
    </xf>
    <xf numFmtId="49" fontId="2" fillId="0" borderId="47"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26"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shrinkToFit="1"/>
      <protection locked="0"/>
    </xf>
    <xf numFmtId="0" fontId="7" fillId="0" borderId="19" xfId="0" applyFont="1" applyFill="1" applyBorder="1" applyAlignment="1" applyProtection="1">
      <alignment horizontal="center" vertical="center" shrinkToFit="1"/>
    </xf>
    <xf numFmtId="0" fontId="7" fillId="0" borderId="19" xfId="0" applyFont="1" applyFill="1" applyBorder="1" applyAlignment="1" applyProtection="1">
      <alignment horizontal="center" vertical="center" wrapText="1"/>
      <protection locked="0"/>
    </xf>
    <xf numFmtId="0" fontId="3" fillId="3" borderId="0" xfId="0" applyFont="1" applyFill="1" applyBorder="1" applyAlignment="1">
      <alignment horizontal="center" vertical="center"/>
    </xf>
    <xf numFmtId="0" fontId="7" fillId="0" borderId="0" xfId="0" applyFont="1" applyBorder="1" applyAlignment="1">
      <alignment horizontal="left" vertical="top" wrapText="1"/>
    </xf>
    <xf numFmtId="0" fontId="2" fillId="0" borderId="24" xfId="0" applyFont="1" applyFill="1" applyBorder="1" applyAlignment="1">
      <alignment horizontal="left" vertical="center"/>
    </xf>
    <xf numFmtId="0" fontId="19" fillId="0" borderId="24" xfId="2" applyFont="1" applyFill="1" applyBorder="1" applyAlignment="1" applyProtection="1">
      <alignment horizontal="left" vertical="center"/>
      <protection locked="0"/>
    </xf>
    <xf numFmtId="0" fontId="2" fillId="3" borderId="4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0" borderId="1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0" borderId="7" xfId="0" applyFont="1" applyBorder="1" applyAlignment="1" applyProtection="1">
      <alignment horizontal="center" vertical="center" wrapText="1"/>
      <protection locked="0"/>
    </xf>
    <xf numFmtId="0" fontId="2" fillId="3" borderId="8" xfId="0" applyFont="1" applyFill="1" applyBorder="1" applyAlignment="1">
      <alignment horizontal="center" vertical="center" wrapText="1"/>
    </xf>
    <xf numFmtId="0" fontId="7" fillId="0" borderId="24"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shrinkToFit="1"/>
      <protection locked="0"/>
    </xf>
    <xf numFmtId="0" fontId="7" fillId="0" borderId="1"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0" xfId="0" applyFont="1" applyBorder="1" applyAlignment="1" applyProtection="1">
      <alignment horizontal="left" wrapText="1"/>
    </xf>
    <xf numFmtId="0" fontId="2" fillId="3" borderId="49"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7" fillId="0" borderId="49" xfId="0" applyFont="1" applyBorder="1" applyAlignment="1" applyProtection="1">
      <alignment horizontal="left" vertical="center" wrapText="1"/>
      <protection locked="0"/>
    </xf>
    <xf numFmtId="0" fontId="7" fillId="0" borderId="50" xfId="0" applyFont="1" applyBorder="1" applyAlignment="1" applyProtection="1">
      <alignment horizontal="left" vertical="center" wrapText="1"/>
      <protection locked="0"/>
    </xf>
    <xf numFmtId="0" fontId="7" fillId="0" borderId="51" xfId="0" applyFont="1" applyBorder="1" applyAlignment="1" applyProtection="1">
      <alignment horizontal="left" vertical="center" wrapText="1"/>
      <protection locked="0"/>
    </xf>
    <xf numFmtId="0" fontId="2" fillId="3" borderId="45" xfId="0" applyFont="1" applyFill="1" applyBorder="1" applyAlignment="1">
      <alignment horizontal="center" vertical="center" wrapText="1"/>
    </xf>
    <xf numFmtId="0" fontId="2" fillId="0" borderId="31" xfId="0" applyFont="1" applyBorder="1" applyAlignment="1" applyProtection="1">
      <alignment horizontal="center" vertical="center" wrapText="1"/>
      <protection locked="0"/>
    </xf>
    <xf numFmtId="0" fontId="7" fillId="0" borderId="48"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7" fillId="3" borderId="48"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0" borderId="1"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7" fillId="0" borderId="32"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center" vertical="center" wrapText="1"/>
      <protection locked="0"/>
    </xf>
    <xf numFmtId="0" fontId="7" fillId="0" borderId="23"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7" fillId="0" borderId="25"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26" xfId="0" applyFont="1" applyFill="1" applyBorder="1" applyAlignment="1" applyProtection="1">
      <alignment horizontal="center" vertical="center" wrapText="1"/>
    </xf>
    <xf numFmtId="0" fontId="7" fillId="3" borderId="24"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wrapText="1"/>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1"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left" vertical="center" wrapText="1"/>
      <protection locked="0"/>
    </xf>
    <xf numFmtId="0" fontId="7" fillId="0" borderId="14"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center" vertical="center" wrapText="1"/>
    </xf>
    <xf numFmtId="0" fontId="7" fillId="0" borderId="3" xfId="0" applyFont="1" applyBorder="1" applyAlignment="1">
      <alignment horizontal="center" vertical="center" wrapText="1"/>
    </xf>
    <xf numFmtId="0" fontId="7" fillId="0" borderId="24" xfId="0" applyFont="1" applyBorder="1" applyAlignment="1">
      <alignment horizontal="center" vertical="center" wrapText="1"/>
    </xf>
    <xf numFmtId="0" fontId="7" fillId="3" borderId="11" xfId="0" applyFont="1" applyFill="1" applyBorder="1" applyAlignment="1">
      <alignment horizontal="center" vertical="center"/>
    </xf>
    <xf numFmtId="0" fontId="7" fillId="3" borderId="1" xfId="0" applyFont="1" applyFill="1" applyBorder="1" applyAlignment="1">
      <alignment horizontal="center" vertical="center"/>
    </xf>
    <xf numFmtId="0" fontId="7" fillId="0" borderId="30" xfId="0" applyFont="1" applyFill="1" applyBorder="1" applyAlignment="1" applyProtection="1">
      <alignment horizontal="center" vertical="center" wrapText="1"/>
      <protection locked="0"/>
    </xf>
    <xf numFmtId="0" fontId="7" fillId="0" borderId="26" xfId="0" applyFont="1" applyFill="1" applyBorder="1" applyAlignment="1" applyProtection="1">
      <alignment horizontal="left" vertical="center" wrapText="1"/>
      <protection locked="0"/>
    </xf>
    <xf numFmtId="0" fontId="7" fillId="0" borderId="24" xfId="0" applyFont="1" applyFill="1" applyBorder="1" applyAlignment="1" applyProtection="1">
      <alignment horizontal="left" vertical="center" wrapText="1"/>
      <protection locked="0"/>
    </xf>
    <xf numFmtId="0" fontId="7" fillId="0" borderId="25" xfId="0" applyFont="1" applyFill="1" applyBorder="1" applyAlignment="1" applyProtection="1">
      <alignment horizontal="left" vertical="center" wrapText="1"/>
      <protection locked="0"/>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2" fillId="0" borderId="45" xfId="0" applyFont="1" applyBorder="1" applyAlignment="1" applyProtection="1">
      <alignment horizontal="center" vertical="center" wrapText="1"/>
      <protection locked="0"/>
    </xf>
    <xf numFmtId="0" fontId="8" fillId="0" borderId="1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2" fillId="3" borderId="11"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8" fillId="3" borderId="1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6" fillId="0" borderId="0" xfId="0" applyFont="1" applyBorder="1" applyAlignment="1">
      <alignment horizontal="right"/>
    </xf>
    <xf numFmtId="0" fontId="14" fillId="0" borderId="0" xfId="0" applyFont="1" applyBorder="1" applyAlignment="1">
      <alignment horizontal="center" vertical="center" wrapText="1"/>
    </xf>
    <xf numFmtId="0" fontId="2" fillId="0" borderId="0" xfId="0" applyFont="1" applyBorder="1" applyAlignment="1">
      <alignment horizontal="left" vertical="top" wrapText="1"/>
    </xf>
    <xf numFmtId="0" fontId="2" fillId="2" borderId="4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7"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top" wrapText="1"/>
    </xf>
    <xf numFmtId="0" fontId="2" fillId="0" borderId="0" xfId="0" applyFont="1" applyBorder="1" applyAlignment="1">
      <alignment horizontal="left" vertical="top"/>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2" fillId="0" borderId="2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locked="0"/>
    </xf>
    <xf numFmtId="0" fontId="7" fillId="0" borderId="43"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26" xfId="0" applyFont="1" applyFill="1" applyBorder="1" applyAlignment="1">
      <alignment horizontal="right" vertical="center" wrapText="1"/>
    </xf>
    <xf numFmtId="0" fontId="7" fillId="0" borderId="24" xfId="0" applyFont="1" applyFill="1" applyBorder="1" applyAlignment="1">
      <alignment horizontal="right" vertical="center" wrapText="1"/>
    </xf>
    <xf numFmtId="0" fontId="7" fillId="0" borderId="4"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2" fillId="0" borderId="0" xfId="0" applyFont="1" applyBorder="1" applyAlignment="1">
      <alignment horizontal="left" vertical="center" wrapText="1"/>
    </xf>
    <xf numFmtId="0" fontId="8" fillId="3" borderId="18"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9"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11" xfId="0" applyFont="1" applyFill="1" applyBorder="1" applyAlignment="1">
      <alignment horizontal="center" vertical="center"/>
    </xf>
    <xf numFmtId="0" fontId="12" fillId="3" borderId="21"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7" fillId="0" borderId="21" xfId="0" applyFont="1" applyFill="1" applyBorder="1" applyAlignment="1" applyProtection="1">
      <alignment horizontal="left" vertical="center" wrapText="1"/>
      <protection locked="0"/>
    </xf>
    <xf numFmtId="0" fontId="7" fillId="0" borderId="19" xfId="0" applyFont="1" applyFill="1" applyBorder="1" applyAlignment="1" applyProtection="1">
      <alignment horizontal="left" vertical="center" wrapText="1"/>
      <protection locked="0"/>
    </xf>
    <xf numFmtId="0" fontId="7" fillId="0" borderId="22" xfId="0" applyFont="1" applyFill="1" applyBorder="1" applyAlignment="1" applyProtection="1">
      <alignment horizontal="left" vertical="center" wrapText="1"/>
      <protection locked="0"/>
    </xf>
    <xf numFmtId="0" fontId="7" fillId="0" borderId="29" xfId="0" applyFont="1" applyFill="1" applyBorder="1" applyAlignment="1" applyProtection="1">
      <alignment horizontal="left" vertical="center" wrapText="1"/>
      <protection locked="0"/>
    </xf>
    <xf numFmtId="0" fontId="8" fillId="3" borderId="21"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0" borderId="11" xfId="0" applyFont="1" applyFill="1" applyBorder="1" applyAlignment="1">
      <alignment horizontal="left" vertical="center" wrapText="1" shrinkToFit="1"/>
    </xf>
    <xf numFmtId="0" fontId="8" fillId="0" borderId="1" xfId="0" applyFont="1" applyFill="1" applyBorder="1" applyAlignment="1">
      <alignment horizontal="left" vertical="center" wrapText="1" shrinkToFit="1"/>
    </xf>
    <xf numFmtId="0" fontId="8" fillId="0" borderId="11"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0" fontId="8" fillId="0" borderId="17"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2" fillId="0" borderId="0" xfId="0" applyFont="1" applyFill="1" applyBorder="1" applyAlignment="1">
      <alignment horizontal="left" vertical="top" wrapText="1"/>
    </xf>
    <xf numFmtId="0" fontId="8" fillId="0" borderId="21"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8" fillId="0" borderId="16" xfId="0" applyFont="1" applyFill="1" applyBorder="1" applyAlignment="1">
      <alignment horizontal="left" vertical="center" wrapText="1" shrinkToFit="1"/>
    </xf>
    <xf numFmtId="0" fontId="2" fillId="0" borderId="38" xfId="0" applyFont="1" applyFill="1" applyBorder="1" applyAlignment="1" applyProtection="1">
      <alignment horizontal="center" vertical="center" wrapText="1"/>
      <protection locked="0"/>
    </xf>
    <xf numFmtId="0" fontId="2" fillId="0" borderId="39" xfId="0" applyFont="1" applyFill="1" applyBorder="1" applyAlignment="1" applyProtection="1">
      <alignment horizontal="center" vertical="center" wrapText="1"/>
      <protection locked="0"/>
    </xf>
    <xf numFmtId="0" fontId="2" fillId="0" borderId="40" xfId="0" applyFont="1" applyFill="1" applyBorder="1" applyAlignment="1" applyProtection="1">
      <alignment horizontal="center" vertical="center" wrapText="1"/>
      <protection locked="0"/>
    </xf>
    <xf numFmtId="0" fontId="8" fillId="0" borderId="11" xfId="0" applyFont="1" applyFill="1" applyBorder="1" applyAlignment="1">
      <alignment horizontal="left" vertical="center" wrapText="1"/>
    </xf>
    <xf numFmtId="0" fontId="7" fillId="3" borderId="12"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0" borderId="18"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left" vertical="center" wrapText="1"/>
      <protection locked="0"/>
    </xf>
    <xf numFmtId="0" fontId="7" fillId="0" borderId="21" xfId="0" applyFont="1" applyFill="1" applyBorder="1" applyAlignment="1" applyProtection="1">
      <alignment horizontal="center" vertical="center" wrapText="1"/>
      <protection locked="0"/>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3" borderId="22"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0" borderId="21" xfId="0" applyFont="1" applyFill="1" applyBorder="1" applyAlignment="1">
      <alignment horizontal="right" vertical="center" wrapText="1"/>
    </xf>
    <xf numFmtId="0" fontId="7" fillId="0" borderId="19" xfId="0" applyFont="1" applyFill="1" applyBorder="1" applyAlignment="1">
      <alignment horizontal="right" vertical="center" wrapText="1"/>
    </xf>
    <xf numFmtId="0" fontId="7" fillId="0" borderId="1"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3" borderId="21"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3"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2" fillId="0" borderId="24" xfId="0" applyFont="1" applyBorder="1" applyAlignment="1">
      <alignment horizontal="left" vertical="top"/>
    </xf>
    <xf numFmtId="0" fontId="7" fillId="0" borderId="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1"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3" borderId="41" xfId="0" applyFont="1" applyFill="1" applyBorder="1" applyAlignment="1">
      <alignment horizontal="center" vertical="center" wrapText="1"/>
    </xf>
    <xf numFmtId="0" fontId="7" fillId="0" borderId="16" xfId="0" applyFont="1" applyFill="1" applyBorder="1" applyAlignment="1" applyProtection="1">
      <alignment horizontal="left" vertical="center" wrapText="1"/>
      <protection locked="0"/>
    </xf>
    <xf numFmtId="0" fontId="7" fillId="0" borderId="17" xfId="0" applyFont="1" applyFill="1" applyBorder="1" applyAlignment="1" applyProtection="1">
      <alignment horizontal="left" vertical="center" wrapText="1"/>
      <protection locked="0"/>
    </xf>
    <xf numFmtId="0" fontId="7" fillId="0" borderId="26"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3" borderId="42" xfId="0" applyFont="1" applyFill="1" applyBorder="1" applyAlignment="1">
      <alignment horizontal="center" vertical="center" wrapText="1"/>
    </xf>
    <xf numFmtId="0" fontId="7" fillId="0" borderId="1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10" xfId="0" applyFont="1" applyFill="1" applyBorder="1" applyAlignment="1" applyProtection="1">
      <alignment horizontal="center" vertical="top" shrinkToFit="1"/>
    </xf>
    <xf numFmtId="0" fontId="7" fillId="0" borderId="0" xfId="0" applyFont="1" applyFill="1" applyBorder="1" applyAlignment="1" applyProtection="1">
      <alignment horizontal="center" vertical="top" shrinkToFit="1"/>
    </xf>
    <xf numFmtId="0" fontId="7" fillId="0" borderId="9" xfId="0" applyFont="1" applyFill="1" applyBorder="1" applyAlignment="1" applyProtection="1">
      <alignment horizontal="center" vertical="top" shrinkToFit="1"/>
    </xf>
    <xf numFmtId="0" fontId="7" fillId="0" borderId="5" xfId="0" applyFont="1" applyFill="1" applyBorder="1" applyAlignment="1" applyProtection="1">
      <alignment horizontal="center" vertical="top" shrinkToFit="1"/>
    </xf>
    <xf numFmtId="0" fontId="7" fillId="0" borderId="6" xfId="0" applyFont="1" applyFill="1" applyBorder="1" applyAlignment="1" applyProtection="1">
      <alignment horizontal="center" vertical="top" shrinkToFit="1"/>
    </xf>
    <xf numFmtId="0" fontId="7" fillId="0" borderId="7" xfId="0" applyFont="1" applyFill="1" applyBorder="1" applyAlignment="1" applyProtection="1">
      <alignment horizontal="center" vertical="top" shrinkToFit="1"/>
    </xf>
    <xf numFmtId="0" fontId="7" fillId="0" borderId="10" xfId="0" applyFont="1" applyFill="1" applyBorder="1" applyAlignment="1" applyProtection="1">
      <alignment horizontal="center" shrinkToFit="1"/>
    </xf>
    <xf numFmtId="0" fontId="7" fillId="0" borderId="0" xfId="0" applyFont="1" applyFill="1" applyBorder="1" applyAlignment="1" applyProtection="1">
      <alignment horizontal="center" shrinkToFit="1"/>
    </xf>
    <xf numFmtId="0" fontId="7" fillId="0" borderId="9" xfId="0" applyFont="1" applyFill="1" applyBorder="1" applyAlignment="1" applyProtection="1">
      <alignment horizontal="center" shrinkToFit="1"/>
    </xf>
    <xf numFmtId="0" fontId="7" fillId="0" borderId="3" xfId="0" applyFont="1" applyFill="1" applyBorder="1" applyAlignment="1" applyProtection="1">
      <alignment horizontal="center" vertical="center" shrinkToFit="1"/>
      <protection locked="0"/>
    </xf>
    <xf numFmtId="0" fontId="7" fillId="0" borderId="20"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27"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xf>
    <xf numFmtId="0" fontId="7" fillId="0" borderId="26" xfId="0" applyFont="1" applyFill="1" applyBorder="1" applyAlignment="1" applyProtection="1">
      <alignment horizontal="center" vertical="top" shrinkToFit="1"/>
    </xf>
    <xf numFmtId="0" fontId="7" fillId="0" borderId="24" xfId="0" applyFont="1" applyFill="1" applyBorder="1" applyAlignment="1" applyProtection="1">
      <alignment horizontal="center" vertical="top" shrinkToFit="1"/>
    </xf>
    <xf numFmtId="0" fontId="7" fillId="0" borderId="25" xfId="0" applyFont="1" applyFill="1" applyBorder="1" applyAlignment="1" applyProtection="1">
      <alignment horizontal="center" vertical="top" shrinkToFit="1"/>
    </xf>
    <xf numFmtId="0" fontId="7" fillId="0" borderId="26" xfId="0" applyFont="1" applyFill="1" applyBorder="1" applyAlignment="1" applyProtection="1">
      <alignment horizontal="center" vertical="center" wrapText="1"/>
    </xf>
    <xf numFmtId="0" fontId="7" fillId="0" borderId="32"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7" fillId="0" borderId="30" xfId="0" applyFont="1" applyFill="1" applyBorder="1" applyAlignment="1" applyProtection="1">
      <alignment horizontal="left" vertical="center" wrapText="1"/>
      <protection locked="0"/>
    </xf>
    <xf numFmtId="0" fontId="7" fillId="0" borderId="48"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0" borderId="12"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14"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7" fillId="0" borderId="17" xfId="0" applyFont="1" applyFill="1" applyBorder="1" applyAlignment="1" applyProtection="1">
      <alignment horizontal="left" vertical="center"/>
      <protection locked="0"/>
    </xf>
    <xf numFmtId="0" fontId="7" fillId="0" borderId="24"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43" xfId="0" applyFont="1" applyFill="1" applyBorder="1" applyAlignment="1" applyProtection="1">
      <alignment horizontal="left" vertical="center" wrapText="1"/>
      <protection locked="0"/>
    </xf>
    <xf numFmtId="0" fontId="7" fillId="0" borderId="31" xfId="0" applyFont="1" applyFill="1" applyBorder="1" applyAlignment="1" applyProtection="1">
      <alignment horizontal="left" vertical="center" wrapText="1"/>
      <protection locked="0"/>
    </xf>
    <xf numFmtId="0" fontId="7" fillId="0" borderId="21"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7" fillId="0" borderId="22" xfId="0" applyFont="1" applyFill="1" applyBorder="1" applyAlignment="1" applyProtection="1">
      <alignment horizontal="left" vertical="center"/>
      <protection locked="0"/>
    </xf>
    <xf numFmtId="0" fontId="7" fillId="0" borderId="26"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7" fillId="0" borderId="27" xfId="0" applyFont="1" applyFill="1" applyBorder="1" applyAlignment="1" applyProtection="1">
      <alignment horizontal="left" vertical="center"/>
      <protection locked="0"/>
    </xf>
    <xf numFmtId="0" fontId="7" fillId="0" borderId="18"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30"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21" xfId="0" applyFont="1" applyFill="1" applyBorder="1" applyAlignment="1" applyProtection="1">
      <alignment horizontal="center" shrinkToFit="1"/>
    </xf>
    <xf numFmtId="0" fontId="7" fillId="0" borderId="19" xfId="0" applyFont="1" applyFill="1" applyBorder="1" applyAlignment="1" applyProtection="1">
      <alignment horizontal="center" shrinkToFit="1"/>
    </xf>
    <xf numFmtId="0" fontId="7" fillId="0" borderId="20" xfId="0" applyFont="1" applyFill="1" applyBorder="1" applyAlignment="1" applyProtection="1">
      <alignment horizontal="center" shrinkToFit="1"/>
    </xf>
    <xf numFmtId="0" fontId="7" fillId="0" borderId="23"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center" vertical="center" wrapText="1"/>
      <protection locked="0"/>
    </xf>
    <xf numFmtId="0" fontId="2" fillId="0" borderId="19" xfId="0" applyFont="1" applyBorder="1" applyAlignment="1">
      <alignment horizontal="center" vertical="center" wrapText="1"/>
    </xf>
    <xf numFmtId="0" fontId="2" fillId="0" borderId="24" xfId="0" applyFont="1" applyBorder="1" applyAlignment="1">
      <alignment horizontal="center" vertical="center" wrapText="1"/>
    </xf>
    <xf numFmtId="0" fontId="7" fillId="0" borderId="16" xfId="0" applyFont="1" applyFill="1" applyBorder="1" applyAlignment="1" applyProtection="1">
      <alignment horizontal="center" vertical="center" wrapText="1"/>
      <protection locked="0"/>
    </xf>
    <xf numFmtId="0" fontId="7" fillId="0" borderId="37"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xf>
    <xf numFmtId="0" fontId="8" fillId="5" borderId="44" xfId="0" applyFont="1" applyFill="1" applyBorder="1" applyAlignment="1">
      <alignment horizontal="center" vertical="center"/>
    </xf>
    <xf numFmtId="0" fontId="8" fillId="5" borderId="45"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12" fillId="0" borderId="1" xfId="0" applyFont="1" applyBorder="1" applyAlignment="1">
      <alignment vertical="center" wrapText="1"/>
    </xf>
    <xf numFmtId="0" fontId="8" fillId="0" borderId="78" xfId="0" applyFont="1" applyBorder="1" applyAlignment="1">
      <alignment horizontal="center" vertical="center"/>
    </xf>
    <xf numFmtId="0" fontId="8" fillId="0" borderId="0" xfId="0" applyFont="1" applyAlignment="1">
      <alignment horizontal="left" vertical="top" wrapText="1"/>
    </xf>
    <xf numFmtId="0" fontId="20" fillId="0" borderId="0" xfId="0" applyFont="1" applyAlignment="1">
      <alignment horizontal="left" vertical="top" wrapText="1"/>
    </xf>
    <xf numFmtId="0" fontId="3" fillId="3"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wrapText="1"/>
    </xf>
    <xf numFmtId="0" fontId="7" fillId="0" borderId="17"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shrinkToFit="1"/>
    </xf>
    <xf numFmtId="0" fontId="7" fillId="0" borderId="3" xfId="0" applyFont="1" applyBorder="1" applyAlignment="1">
      <alignment horizontal="left"/>
    </xf>
    <xf numFmtId="0" fontId="10" fillId="0" borderId="3" xfId="0" applyFont="1" applyBorder="1" applyAlignment="1">
      <alignment horizontal="left"/>
    </xf>
    <xf numFmtId="0" fontId="10" fillId="0" borderId="6" xfId="0" applyFont="1" applyBorder="1" applyAlignment="1">
      <alignment horizontal="left"/>
    </xf>
    <xf numFmtId="0" fontId="2" fillId="0" borderId="6" xfId="0" applyFont="1" applyBorder="1" applyAlignment="1">
      <alignment horizontal="left" vertical="center"/>
    </xf>
    <xf numFmtId="0" fontId="2" fillId="0" borderId="0" xfId="0" applyFont="1" applyBorder="1" applyAlignment="1">
      <alignment horizontal="left" vertical="center"/>
    </xf>
    <xf numFmtId="0" fontId="8" fillId="5" borderId="8" xfId="0" applyFont="1" applyFill="1" applyBorder="1" applyAlignment="1">
      <alignment horizontal="center" vertical="center"/>
    </xf>
    <xf numFmtId="0" fontId="12" fillId="5" borderId="1" xfId="0" applyFont="1" applyFill="1" applyBorder="1" applyAlignment="1">
      <alignment horizontal="center" vertical="center"/>
    </xf>
    <xf numFmtId="49" fontId="2" fillId="0" borderId="4" xfId="0" applyNumberFormat="1" applyFont="1" applyBorder="1" applyAlignment="1" applyProtection="1">
      <alignment horizontal="center" vertical="center" wrapText="1"/>
      <protection locked="0"/>
    </xf>
    <xf numFmtId="49" fontId="2" fillId="0" borderId="25" xfId="0" applyNumberFormat="1" applyFont="1" applyBorder="1" applyAlignment="1" applyProtection="1">
      <alignment horizontal="center" vertical="center" wrapText="1"/>
      <protection locked="0"/>
    </xf>
    <xf numFmtId="0" fontId="7" fillId="0" borderId="18" xfId="0" applyFont="1" applyFill="1" applyBorder="1" applyAlignment="1" applyProtection="1">
      <alignment horizontal="left" vertical="center"/>
      <protection locked="0"/>
    </xf>
    <xf numFmtId="0" fontId="7" fillId="0" borderId="28"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7" fillId="0" borderId="23" xfId="0" applyFont="1" applyFill="1" applyBorder="1" applyAlignment="1" applyProtection="1">
      <alignment horizontal="left" vertical="center"/>
      <protection locked="0"/>
    </xf>
    <xf numFmtId="0" fontId="2" fillId="0" borderId="0" xfId="0" applyFont="1" applyFill="1" applyBorder="1" applyAlignment="1" applyProtection="1">
      <alignment horizontal="center" wrapText="1"/>
    </xf>
    <xf numFmtId="0" fontId="7" fillId="0" borderId="21" xfId="0" applyFont="1" applyFill="1" applyBorder="1" applyAlignment="1" applyProtection="1">
      <alignment horizontal="center" vertical="center" shrinkToFit="1"/>
    </xf>
    <xf numFmtId="0" fontId="7" fillId="0" borderId="0" xfId="0" applyFont="1" applyAlignment="1">
      <alignment horizontal="left" vertical="top" wrapText="1"/>
    </xf>
    <xf numFmtId="0" fontId="7" fillId="3" borderId="21"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7" fillId="3" borderId="20" xfId="0" applyFont="1" applyFill="1" applyBorder="1" applyAlignment="1" applyProtection="1">
      <alignment horizontal="center" vertical="center"/>
    </xf>
    <xf numFmtId="0" fontId="7" fillId="3" borderId="26" xfId="0" applyFont="1" applyFill="1" applyBorder="1" applyAlignment="1" applyProtection="1">
      <alignment horizontal="center" vertical="center"/>
    </xf>
    <xf numFmtId="0" fontId="7" fillId="3" borderId="24" xfId="0" applyFont="1" applyFill="1" applyBorder="1" applyAlignment="1" applyProtection="1">
      <alignment horizontal="center" vertical="center"/>
    </xf>
    <xf numFmtId="0" fontId="7" fillId="3" borderId="25" xfId="0" applyFont="1" applyFill="1" applyBorder="1" applyAlignment="1" applyProtection="1">
      <alignment horizontal="center" vertical="center"/>
    </xf>
    <xf numFmtId="0" fontId="8" fillId="0" borderId="10"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7" borderId="8" xfId="0" applyFont="1" applyFill="1" applyBorder="1" applyAlignment="1">
      <alignment horizontal="center" vertical="center"/>
    </xf>
    <xf numFmtId="0" fontId="12" fillId="7" borderId="45" xfId="0" applyFont="1" applyFill="1" applyBorder="1" applyAlignment="1">
      <alignment horizontal="center" vertical="center"/>
    </xf>
    <xf numFmtId="49" fontId="7" fillId="0" borderId="2" xfId="0" applyNumberFormat="1" applyFont="1" applyFill="1" applyBorder="1" applyAlignment="1" applyProtection="1">
      <alignment horizontal="center" vertical="center" wrapText="1"/>
      <protection locked="0"/>
    </xf>
    <xf numFmtId="49" fontId="7" fillId="0" borderId="3" xfId="0" applyNumberFormat="1" applyFont="1" applyFill="1" applyBorder="1" applyAlignment="1" applyProtection="1">
      <alignment horizontal="center" vertical="center" wrapText="1"/>
      <protection locked="0"/>
    </xf>
    <xf numFmtId="49" fontId="7" fillId="0" borderId="4" xfId="0" applyNumberFormat="1" applyFont="1" applyFill="1" applyBorder="1" applyAlignment="1" applyProtection="1">
      <alignment horizontal="center" vertical="center" wrapText="1"/>
      <protection locked="0"/>
    </xf>
    <xf numFmtId="49" fontId="7" fillId="0" borderId="5" xfId="0" applyNumberFormat="1" applyFont="1" applyFill="1" applyBorder="1" applyAlignment="1" applyProtection="1">
      <alignment horizontal="center" vertical="center" wrapText="1"/>
      <protection locked="0"/>
    </xf>
    <xf numFmtId="49" fontId="7" fillId="0" borderId="6" xfId="0" applyNumberFormat="1" applyFont="1" applyFill="1" applyBorder="1" applyAlignment="1" applyProtection="1">
      <alignment horizontal="center" vertical="center" wrapText="1"/>
      <protection locked="0"/>
    </xf>
    <xf numFmtId="49" fontId="7" fillId="0" borderId="7" xfId="0" applyNumberFormat="1" applyFont="1" applyFill="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0" fontId="7" fillId="0" borderId="25"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8" fillId="0" borderId="1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8" fillId="0" borderId="44"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cellXfs>
  <cellStyles count="3">
    <cellStyle name="ハイパーリンク" xfId="2" builtinId="8"/>
    <cellStyle name="標準" xfId="0" builtinId="0"/>
    <cellStyle name="標準 2" xfId="1"/>
  </cellStyles>
  <dxfs count="400">
    <dxf>
      <font>
        <b/>
        <i val="0"/>
        <color rgb="FFFF0000"/>
      </font>
    </dxf>
    <dxf>
      <font>
        <b/>
        <i val="0"/>
        <color rgb="FFFF0000"/>
      </font>
    </dxf>
    <dxf>
      <font>
        <b/>
        <i val="0"/>
        <color rgb="FFFF0000"/>
      </font>
    </dxf>
    <dxf>
      <font>
        <b/>
        <i val="0"/>
        <color rgb="FFFF0000"/>
      </font>
    </dxf>
    <dxf>
      <font>
        <b/>
        <i val="0"/>
        <color rgb="FFFF0000"/>
      </font>
    </dxf>
    <dxf>
      <fill>
        <patternFill patternType="lightUp">
          <bgColor auto="1"/>
        </patternFill>
      </fill>
    </dxf>
    <dxf>
      <font>
        <b/>
        <i val="0"/>
        <color rgb="FFFF0000"/>
      </font>
    </dxf>
    <dxf>
      <fill>
        <patternFill>
          <bgColor rgb="FFFFFF00"/>
        </patternFill>
      </fill>
    </dxf>
    <dxf>
      <fill>
        <patternFill>
          <bgColor theme="0" tint="-0.14996795556505021"/>
        </patternFill>
      </fill>
    </dxf>
    <dxf>
      <font>
        <b/>
        <i val="0"/>
        <color rgb="FFFF0000"/>
      </font>
    </dxf>
    <dxf>
      <font>
        <b/>
        <i val="0"/>
        <color rgb="FFFF0000"/>
      </font>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ont>
        <b/>
        <i val="0"/>
        <color rgb="FFFF0000"/>
      </font>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ont>
        <b/>
        <i val="0"/>
        <color rgb="FFFF0000"/>
      </font>
    </dxf>
    <dxf>
      <fill>
        <patternFill patternType="lightUp">
          <bgColor auto="1"/>
        </patternFill>
      </fill>
    </dxf>
    <dxf>
      <fill>
        <patternFill>
          <bgColor theme="0" tint="-0.14996795556505021"/>
        </patternFill>
      </fill>
    </dxf>
    <dxf>
      <fill>
        <patternFill>
          <bgColor rgb="FFFFFF00"/>
        </patternFill>
      </fill>
    </dxf>
    <dxf>
      <fill>
        <patternFill patternType="lightUp">
          <bgColor auto="1"/>
        </patternFill>
      </fill>
    </dxf>
    <dxf>
      <font>
        <b/>
        <i val="0"/>
        <color rgb="FFFF0000"/>
      </font>
    </dxf>
    <dxf>
      <font>
        <b/>
        <i val="0"/>
        <color rgb="FFFF0000"/>
      </font>
    </dxf>
    <dxf>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theme="0" tint="-0.14996795556505021"/>
        </patternFill>
      </fill>
    </dxf>
    <dxf>
      <fill>
        <patternFill patternType="solid">
          <bgColor rgb="FFFFFF00"/>
        </patternFill>
      </fill>
    </dxf>
    <dxf>
      <fill>
        <patternFill patternType="none">
          <bgColor auto="1"/>
        </patternFill>
      </fill>
    </dxf>
    <dxf>
      <fill>
        <patternFill patternType="lightUp"/>
      </fill>
    </dxf>
    <dxf>
      <fill>
        <patternFill>
          <bgColor theme="0" tint="-0.14996795556505021"/>
        </patternFill>
      </fill>
    </dxf>
    <dxf>
      <fill>
        <patternFill>
          <bgColor theme="0" tint="-0.14996795556505021"/>
        </patternFill>
      </fill>
    </dxf>
    <dxf>
      <fill>
        <patternFill patternType="lightUp"/>
      </fill>
    </dxf>
    <dxf>
      <fill>
        <patternFill patternType="lightUp">
          <bgColor auto="1"/>
        </patternFill>
      </fill>
    </dxf>
    <dxf>
      <fill>
        <patternFill patternType="lightUp"/>
      </fill>
    </dxf>
    <dxf>
      <fill>
        <patternFill patternType="lightUp"/>
      </fill>
    </dxf>
    <dxf>
      <fill>
        <patternFill patternType="lightUp">
          <bgColor auto="1"/>
        </patternFill>
      </fill>
    </dxf>
    <dxf>
      <fill>
        <patternFill patternType="lightUp">
          <bgColor auto="1"/>
        </patternFill>
      </fill>
    </dxf>
    <dxf>
      <fill>
        <patternFill patternType="lightUp"/>
      </fill>
    </dxf>
    <dxf>
      <fill>
        <patternFill patternType="lightUp">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patternType="none">
          <bgColor auto="1"/>
        </patternFill>
      </fill>
    </dxf>
    <dxf>
      <fill>
        <patternFill>
          <bgColor theme="0" tint="-0.14996795556505021"/>
        </patternFill>
      </fill>
    </dxf>
    <dxf>
      <fill>
        <patternFill>
          <bgColor theme="0" tint="-0.14996795556505021"/>
        </patternFill>
      </fill>
    </dxf>
    <dxf>
      <fill>
        <patternFill patternType="solid">
          <bgColor rgb="FFFFFF00"/>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bgColor theme="0" tint="-0.1499679555650502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lightUp">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patternType="none">
          <bgColor auto="1"/>
        </patternFill>
      </fill>
    </dxf>
    <dxf>
      <fill>
        <patternFill patternType="lightUp">
          <bgColor auto="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fill>
    </dxf>
    <dxf>
      <fill>
        <patternFill patternType="lightUp"/>
      </fill>
    </dxf>
    <dxf>
      <fill>
        <patternFill patternType="lightUp"/>
      </fill>
    </dxf>
    <dxf>
      <fill>
        <patternFill>
          <bgColor rgb="FFFFFF00"/>
        </patternFill>
      </fill>
    </dxf>
    <dxf>
      <fill>
        <patternFill patternType="lightUp">
          <bgColor auto="1"/>
        </patternFill>
      </fill>
    </dxf>
    <dxf>
      <fill>
        <patternFill patternType="lightUp">
          <bgColor auto="1"/>
        </patternFill>
      </fill>
    </dxf>
    <dxf>
      <fill>
        <patternFill patternType="lightUp"/>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D9D9D9"/>
      <color rgb="FF000000"/>
      <color rgb="FFDDDDDD"/>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31</xdr:col>
      <xdr:colOff>144531</xdr:colOff>
      <xdr:row>291</xdr:row>
      <xdr:rowOff>126309</xdr:rowOff>
    </xdr:from>
    <xdr:to>
      <xdr:col>32</xdr:col>
      <xdr:colOff>124238</xdr:colOff>
      <xdr:row>296</xdr:row>
      <xdr:rowOff>33130</xdr:rowOff>
    </xdr:to>
    <xdr:sp macro="" textlink="">
      <xdr:nvSpPr>
        <xdr:cNvPr id="8" name="左大かっこ 7"/>
        <xdr:cNvSpPr/>
      </xdr:nvSpPr>
      <xdr:spPr>
        <a:xfrm flipH="1">
          <a:off x="6348205" y="55561809"/>
          <a:ext cx="178490" cy="859321"/>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198781</xdr:colOff>
      <xdr:row>290</xdr:row>
      <xdr:rowOff>46383</xdr:rowOff>
    </xdr:from>
    <xdr:to>
      <xdr:col>33</xdr:col>
      <xdr:colOff>132522</xdr:colOff>
      <xdr:row>294</xdr:row>
      <xdr:rowOff>49696</xdr:rowOff>
    </xdr:to>
    <xdr:sp macro="" textlink="">
      <xdr:nvSpPr>
        <xdr:cNvPr id="9" name="屈折矢印 8"/>
        <xdr:cNvSpPr/>
      </xdr:nvSpPr>
      <xdr:spPr>
        <a:xfrm>
          <a:off x="6601238" y="54032426"/>
          <a:ext cx="132523" cy="765313"/>
        </a:xfrm>
        <a:prstGeom prst="bentUpArrow">
          <a:avLst>
            <a:gd name="adj1" fmla="val 0"/>
            <a:gd name="adj2" fmla="val 8333"/>
            <a:gd name="adj3" fmla="val 1203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291</xdr:row>
      <xdr:rowOff>142877</xdr:rowOff>
    </xdr:from>
    <xdr:to>
      <xdr:col>3</xdr:col>
      <xdr:colOff>95250</xdr:colOff>
      <xdr:row>296</xdr:row>
      <xdr:rowOff>1</xdr:rowOff>
    </xdr:to>
    <xdr:sp macro="" textlink="">
      <xdr:nvSpPr>
        <xdr:cNvPr id="10" name="左大かっこ 9"/>
        <xdr:cNvSpPr/>
      </xdr:nvSpPr>
      <xdr:spPr>
        <a:xfrm>
          <a:off x="483290" y="55578377"/>
          <a:ext cx="208308" cy="809624"/>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104775</xdr:colOff>
      <xdr:row>241</xdr:row>
      <xdr:rowOff>133349</xdr:rowOff>
    </xdr:from>
    <xdr:to>
      <xdr:col>31</xdr:col>
      <xdr:colOff>123825</xdr:colOff>
      <xdr:row>247</xdr:row>
      <xdr:rowOff>133350</xdr:rowOff>
    </xdr:to>
    <xdr:sp macro="" textlink="">
      <xdr:nvSpPr>
        <xdr:cNvPr id="11" name="七角形 10"/>
        <xdr:cNvSpPr/>
      </xdr:nvSpPr>
      <xdr:spPr>
        <a:xfrm>
          <a:off x="4905375" y="50425349"/>
          <a:ext cx="1219200" cy="1143001"/>
        </a:xfrm>
        <a:prstGeom prst="heptagon">
          <a:avLst/>
        </a:prstGeom>
        <a:solidFill>
          <a:srgbClr val="F2F2F2">
            <a:alpha val="9020"/>
          </a:srgbClr>
        </a:solidFill>
        <a:ln>
          <a:solidFill>
            <a:srgbClr val="D9D9D9">
              <a:alpha val="50196"/>
            </a:srgb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en-US" altLang="ja-JP" sz="1100">
              <a:solidFill>
                <a:schemeClr val="bg1">
                  <a:lumMod val="85000"/>
                </a:schemeClr>
              </a:solidFill>
            </a:rPr>
            <a:t>Official</a:t>
          </a:r>
          <a:r>
            <a:rPr kumimoji="1" lang="en-US" altLang="ja-JP" sz="1100" baseline="0">
              <a:solidFill>
                <a:schemeClr val="bg1">
                  <a:lumMod val="85000"/>
                </a:schemeClr>
              </a:solidFill>
            </a:rPr>
            <a:t> Stamp</a:t>
          </a:r>
          <a:endParaRPr kumimoji="1" lang="ja-JP" altLang="en-US" sz="1100">
            <a:solidFill>
              <a:schemeClr val="bg1">
                <a:lumMod val="8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X459"/>
  <sheetViews>
    <sheetView showGridLines="0" showRowColHeaders="0" tabSelected="1" view="pageBreakPreview" zoomScale="115" zoomScaleNormal="85" zoomScaleSheetLayoutView="115" zoomScalePageLayoutView="130" workbookViewId="0">
      <selection activeCell="Q267" sqref="Q267:U270"/>
    </sheetView>
  </sheetViews>
  <sheetFormatPr defaultColWidth="2.625" defaultRowHeight="15" customHeight="1" x14ac:dyDescent="0.4"/>
  <cols>
    <col min="1" max="5" width="2.625" style="1"/>
    <col min="6" max="6" width="2.625" style="62"/>
    <col min="7" max="22" width="2.625" style="1"/>
    <col min="23" max="23" width="2.625" style="1" customWidth="1"/>
    <col min="24" max="16384" width="2.625" style="1"/>
  </cols>
  <sheetData>
    <row r="1" spans="2:38" ht="15" customHeight="1" x14ac:dyDescent="0.4">
      <c r="B1" s="2"/>
      <c r="C1" s="2"/>
      <c r="D1" s="2"/>
      <c r="E1" s="2"/>
      <c r="F1" s="74"/>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2:38" ht="15" customHeight="1" x14ac:dyDescent="0.4">
      <c r="B2" s="435" t="s">
        <v>1097</v>
      </c>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2"/>
      <c r="AK2" s="2"/>
      <c r="AL2" s="2"/>
    </row>
    <row r="3" spans="2:38" ht="15" customHeight="1" x14ac:dyDescent="0.4">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2"/>
      <c r="AK3" s="2"/>
      <c r="AL3" s="2"/>
    </row>
    <row r="4" spans="2:38" ht="15" customHeight="1" x14ac:dyDescent="0.2">
      <c r="B4" s="8"/>
      <c r="C4" s="8"/>
      <c r="D4" s="8"/>
      <c r="E4" s="8"/>
      <c r="F4" s="80"/>
      <c r="G4" s="8"/>
      <c r="H4" s="8"/>
      <c r="I4" s="8"/>
      <c r="J4" s="8"/>
      <c r="K4" s="8"/>
      <c r="L4" s="8"/>
      <c r="M4" s="8"/>
      <c r="N4" s="443" t="s">
        <v>0</v>
      </c>
      <c r="O4" s="443"/>
      <c r="P4" s="443"/>
      <c r="Q4" s="443"/>
      <c r="R4" s="443"/>
      <c r="S4" s="443"/>
      <c r="T4" s="443"/>
      <c r="U4" s="443"/>
      <c r="V4" s="443"/>
      <c r="W4" s="443"/>
      <c r="Y4" s="12"/>
      <c r="Z4" s="12"/>
      <c r="AA4" s="434" t="s">
        <v>68</v>
      </c>
      <c r="AB4" s="434"/>
      <c r="AC4" s="434"/>
      <c r="AD4" s="434"/>
      <c r="AE4" s="434"/>
      <c r="AF4" s="434"/>
      <c r="AG4" s="434"/>
      <c r="AH4" s="434"/>
      <c r="AI4" s="434"/>
      <c r="AJ4" s="2"/>
      <c r="AK4" s="2"/>
      <c r="AL4" s="2"/>
    </row>
    <row r="5" spans="2:38" ht="15" customHeight="1" x14ac:dyDescent="0.2">
      <c r="B5" s="2"/>
      <c r="C5" s="2"/>
      <c r="D5" s="2"/>
      <c r="E5" s="2"/>
      <c r="F5" s="74"/>
      <c r="G5" s="2"/>
      <c r="H5" s="2"/>
      <c r="I5" s="2"/>
      <c r="J5" s="2"/>
      <c r="K5" s="2"/>
      <c r="L5" s="2"/>
      <c r="M5" s="2"/>
      <c r="N5" s="2"/>
      <c r="O5" s="2"/>
      <c r="P5" s="2"/>
      <c r="Q5" s="2"/>
      <c r="R5" s="2"/>
      <c r="S5" s="2"/>
      <c r="T5" s="2"/>
      <c r="U5" s="2"/>
      <c r="V5" s="2"/>
      <c r="W5" s="2"/>
      <c r="X5" s="12"/>
      <c r="Y5" s="12"/>
      <c r="Z5" s="12"/>
      <c r="AA5" s="434"/>
      <c r="AB5" s="434"/>
      <c r="AC5" s="434"/>
      <c r="AD5" s="434"/>
      <c r="AE5" s="434"/>
      <c r="AF5" s="434"/>
      <c r="AG5" s="434"/>
      <c r="AH5" s="434"/>
      <c r="AI5" s="434"/>
      <c r="AJ5" s="2"/>
      <c r="AK5" s="2"/>
      <c r="AL5" s="2"/>
    </row>
    <row r="6" spans="2:38" ht="15" customHeight="1" x14ac:dyDescent="0.4">
      <c r="B6" s="2"/>
      <c r="C6" s="444" t="s">
        <v>1080</v>
      </c>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55"/>
      <c r="AJ6" s="2"/>
      <c r="AK6" s="2"/>
      <c r="AL6" s="2"/>
    </row>
    <row r="7" spans="2:38" ht="15" customHeight="1" x14ac:dyDescent="0.4">
      <c r="B7" s="2"/>
      <c r="C7" s="445"/>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55"/>
      <c r="AJ7" s="2"/>
      <c r="AK7" s="2"/>
      <c r="AL7" s="2"/>
    </row>
    <row r="8" spans="2:38" ht="15" customHeight="1" x14ac:dyDescent="0.4">
      <c r="B8" s="2"/>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55"/>
      <c r="AJ8" s="2"/>
      <c r="AK8" s="2"/>
      <c r="AL8" s="2"/>
    </row>
    <row r="9" spans="2:38" ht="15" customHeight="1" x14ac:dyDescent="0.4">
      <c r="B9" s="2"/>
      <c r="C9" s="445"/>
      <c r="D9" s="445"/>
      <c r="E9" s="445"/>
      <c r="F9" s="445"/>
      <c r="G9" s="445"/>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c r="AG9" s="445"/>
      <c r="AH9" s="445"/>
      <c r="AI9" s="55"/>
      <c r="AJ9" s="2"/>
      <c r="AK9" s="2"/>
      <c r="AL9" s="2"/>
    </row>
    <row r="10" spans="2:38" ht="15" customHeight="1" x14ac:dyDescent="0.4">
      <c r="B10" s="2"/>
      <c r="C10" s="445"/>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55"/>
      <c r="AJ10" s="2"/>
      <c r="AK10" s="2"/>
      <c r="AL10" s="2"/>
    </row>
    <row r="11" spans="2:38" ht="15" customHeight="1" x14ac:dyDescent="0.4">
      <c r="B11" s="2"/>
      <c r="C11" s="445"/>
      <c r="D11" s="445"/>
      <c r="E11" s="445"/>
      <c r="F11" s="445"/>
      <c r="G11" s="445"/>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55"/>
      <c r="AJ11" s="2"/>
      <c r="AK11" s="2"/>
      <c r="AL11" s="2"/>
    </row>
    <row r="12" spans="2:38" ht="15" customHeight="1" x14ac:dyDescent="0.4">
      <c r="B12" s="2"/>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5"/>
      <c r="AA12" s="445"/>
      <c r="AB12" s="445"/>
      <c r="AC12" s="445"/>
      <c r="AD12" s="445"/>
      <c r="AE12" s="445"/>
      <c r="AF12" s="445"/>
      <c r="AG12" s="445"/>
      <c r="AH12" s="445"/>
      <c r="AI12" s="55"/>
      <c r="AJ12" s="2"/>
      <c r="AK12" s="2"/>
      <c r="AL12" s="2"/>
    </row>
    <row r="13" spans="2:38" ht="15" customHeight="1" x14ac:dyDescent="0.4">
      <c r="B13" s="347" t="s">
        <v>1</v>
      </c>
      <c r="C13" s="347"/>
      <c r="D13" s="347"/>
      <c r="E13" s="347"/>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2"/>
      <c r="AK13" s="2"/>
      <c r="AL13" s="2"/>
    </row>
    <row r="14" spans="2:38" ht="15" customHeight="1" x14ac:dyDescent="0.4">
      <c r="B14" s="2"/>
      <c r="C14" s="2"/>
      <c r="D14" s="2"/>
      <c r="E14" s="2"/>
      <c r="F14" s="74"/>
      <c r="G14" s="2"/>
      <c r="H14" s="2"/>
      <c r="I14" s="2"/>
      <c r="J14" s="2"/>
      <c r="K14" s="2"/>
      <c r="L14" s="2"/>
      <c r="M14" s="2"/>
      <c r="N14" s="2"/>
      <c r="O14" s="2"/>
      <c r="P14" s="2"/>
      <c r="Q14" s="2"/>
      <c r="R14" s="2"/>
      <c r="S14" s="2"/>
      <c r="T14" s="2"/>
      <c r="U14" s="2"/>
      <c r="V14" s="2"/>
      <c r="W14" s="2"/>
      <c r="X14" s="2"/>
      <c r="Y14" s="2"/>
      <c r="Z14" s="2"/>
      <c r="AA14" s="2"/>
      <c r="AB14" s="4"/>
      <c r="AC14" s="4"/>
      <c r="AD14" s="4"/>
      <c r="AE14" s="4"/>
      <c r="AF14" s="4"/>
      <c r="AG14" s="4"/>
      <c r="AH14" s="4"/>
      <c r="AI14" s="4"/>
      <c r="AJ14" s="2"/>
      <c r="AK14" s="2"/>
      <c r="AL14" s="2"/>
    </row>
    <row r="15" spans="2:38" ht="15" customHeight="1" x14ac:dyDescent="0.4">
      <c r="B15" s="2" t="s">
        <v>2</v>
      </c>
      <c r="C15" s="2"/>
      <c r="D15" s="2"/>
      <c r="E15" s="2"/>
      <c r="F15" s="74"/>
      <c r="G15" s="2"/>
      <c r="H15" s="2"/>
      <c r="I15" s="2"/>
      <c r="J15" s="2"/>
      <c r="K15" s="2"/>
      <c r="L15" s="2"/>
      <c r="M15" s="2"/>
      <c r="N15" s="2"/>
      <c r="O15" s="2"/>
      <c r="P15" s="2"/>
      <c r="Q15" s="2"/>
      <c r="R15" s="2"/>
      <c r="S15" s="2"/>
      <c r="T15" s="2"/>
      <c r="U15" s="2"/>
      <c r="V15" s="2"/>
      <c r="W15" s="2"/>
      <c r="X15" s="2"/>
      <c r="Y15" s="2"/>
      <c r="Z15" s="2"/>
      <c r="AA15" s="2"/>
      <c r="AB15" s="446" t="s">
        <v>593</v>
      </c>
      <c r="AC15" s="404"/>
      <c r="AD15" s="404"/>
      <c r="AE15" s="404"/>
      <c r="AF15" s="404"/>
      <c r="AG15" s="447"/>
      <c r="AH15" s="4"/>
      <c r="AI15" s="4"/>
      <c r="AJ15" s="2"/>
      <c r="AK15" s="2"/>
      <c r="AL15" s="2"/>
    </row>
    <row r="16" spans="2:38" ht="15" customHeight="1" x14ac:dyDescent="0.4">
      <c r="B16" s="2"/>
      <c r="C16" s="436" t="s">
        <v>1098</v>
      </c>
      <c r="D16" s="436"/>
      <c r="E16" s="436"/>
      <c r="F16" s="436"/>
      <c r="G16" s="436"/>
      <c r="H16" s="436"/>
      <c r="I16" s="436"/>
      <c r="J16" s="436"/>
      <c r="K16" s="436"/>
      <c r="L16" s="436"/>
      <c r="M16" s="436"/>
      <c r="N16" s="436"/>
      <c r="O16" s="436"/>
      <c r="P16" s="436"/>
      <c r="Q16" s="436"/>
      <c r="R16" s="436"/>
      <c r="S16" s="436"/>
      <c r="T16" s="436"/>
      <c r="U16" s="436"/>
      <c r="V16" s="436"/>
      <c r="W16" s="436"/>
      <c r="X16" s="436"/>
      <c r="Y16" s="436"/>
      <c r="Z16" s="3"/>
      <c r="AA16" s="3"/>
      <c r="AB16" s="448"/>
      <c r="AC16" s="449"/>
      <c r="AD16" s="449"/>
      <c r="AE16" s="449"/>
      <c r="AF16" s="449"/>
      <c r="AG16" s="450"/>
      <c r="AH16" s="4"/>
      <c r="AI16" s="4"/>
      <c r="AJ16" s="2"/>
      <c r="AK16" s="2"/>
      <c r="AL16" s="2"/>
    </row>
    <row r="17" spans="2:38" ht="15" customHeight="1" x14ac:dyDescent="0.4">
      <c r="B17" s="2"/>
      <c r="C17" s="436"/>
      <c r="D17" s="436"/>
      <c r="E17" s="436"/>
      <c r="F17" s="436"/>
      <c r="G17" s="436"/>
      <c r="H17" s="436"/>
      <c r="I17" s="436"/>
      <c r="J17" s="436"/>
      <c r="K17" s="436"/>
      <c r="L17" s="436"/>
      <c r="M17" s="436"/>
      <c r="N17" s="436"/>
      <c r="O17" s="436"/>
      <c r="P17" s="436"/>
      <c r="Q17" s="436"/>
      <c r="R17" s="436"/>
      <c r="S17" s="436"/>
      <c r="T17" s="436"/>
      <c r="U17" s="436"/>
      <c r="V17" s="436"/>
      <c r="W17" s="436"/>
      <c r="X17" s="436"/>
      <c r="Y17" s="436"/>
      <c r="Z17" s="3"/>
      <c r="AA17" s="3"/>
      <c r="AB17" s="448"/>
      <c r="AC17" s="449"/>
      <c r="AD17" s="449"/>
      <c r="AE17" s="449"/>
      <c r="AF17" s="449"/>
      <c r="AG17" s="450"/>
      <c r="AH17" s="4"/>
      <c r="AI17" s="4"/>
      <c r="AJ17" s="2"/>
      <c r="AK17" s="2"/>
      <c r="AL17" s="2"/>
    </row>
    <row r="18" spans="2:38" ht="15" customHeight="1" x14ac:dyDescent="0.4">
      <c r="B18" s="2"/>
      <c r="AB18" s="448"/>
      <c r="AC18" s="449"/>
      <c r="AD18" s="449"/>
      <c r="AE18" s="449"/>
      <c r="AF18" s="449"/>
      <c r="AG18" s="450"/>
      <c r="AH18" s="4"/>
      <c r="AI18" s="4"/>
      <c r="AJ18" s="2"/>
      <c r="AK18" s="2"/>
      <c r="AL18" s="2"/>
    </row>
    <row r="19" spans="2:38" ht="15" customHeight="1" thickBot="1" x14ac:dyDescent="0.45">
      <c r="B19" s="2" t="s">
        <v>3</v>
      </c>
      <c r="C19" s="2"/>
      <c r="D19" s="2"/>
      <c r="E19" s="2"/>
      <c r="F19" s="74"/>
      <c r="G19" s="2"/>
      <c r="H19" s="2"/>
      <c r="I19" s="2"/>
      <c r="J19" s="2"/>
      <c r="K19" s="2"/>
      <c r="L19" s="2"/>
      <c r="M19" s="2"/>
      <c r="N19" s="2"/>
      <c r="O19" s="2"/>
      <c r="P19" s="2"/>
      <c r="Q19" s="2"/>
      <c r="R19" s="2"/>
      <c r="S19" s="2"/>
      <c r="T19" s="2"/>
      <c r="U19" s="2"/>
      <c r="V19" s="2"/>
      <c r="W19" s="2"/>
      <c r="X19" s="2"/>
      <c r="Y19" s="2"/>
      <c r="Z19" s="2"/>
      <c r="AA19" s="2"/>
      <c r="AB19" s="448"/>
      <c r="AC19" s="449"/>
      <c r="AD19" s="449"/>
      <c r="AE19" s="449"/>
      <c r="AF19" s="449"/>
      <c r="AG19" s="450"/>
      <c r="AH19" s="4"/>
      <c r="AI19" s="4"/>
      <c r="AJ19" s="2"/>
      <c r="AK19" s="2"/>
      <c r="AL19" s="2"/>
    </row>
    <row r="20" spans="2:38" ht="15" customHeight="1" x14ac:dyDescent="0.4">
      <c r="B20" s="2"/>
      <c r="C20" s="437" t="s">
        <v>4</v>
      </c>
      <c r="D20" s="438"/>
      <c r="E20" s="438"/>
      <c r="F20" s="438"/>
      <c r="G20" s="438"/>
      <c r="H20" s="438"/>
      <c r="I20" s="438"/>
      <c r="J20" s="438"/>
      <c r="K20" s="438"/>
      <c r="L20" s="438"/>
      <c r="M20" s="438"/>
      <c r="N20" s="438"/>
      <c r="O20" s="438"/>
      <c r="P20" s="438"/>
      <c r="Q20" s="438"/>
      <c r="R20" s="441"/>
      <c r="S20" s="2"/>
      <c r="T20" s="2"/>
      <c r="U20" s="2"/>
      <c r="V20" s="2"/>
      <c r="W20" s="2"/>
      <c r="X20" s="2"/>
      <c r="Y20" s="2"/>
      <c r="Z20" s="2"/>
      <c r="AA20" s="2"/>
      <c r="AB20" s="448"/>
      <c r="AC20" s="449"/>
      <c r="AD20" s="449"/>
      <c r="AE20" s="449"/>
      <c r="AF20" s="449"/>
      <c r="AG20" s="450"/>
      <c r="AH20" s="4"/>
      <c r="AI20" s="4"/>
      <c r="AJ20" s="2"/>
      <c r="AK20" s="2"/>
      <c r="AL20" s="2"/>
    </row>
    <row r="21" spans="2:38" ht="15" customHeight="1" thickBot="1" x14ac:dyDescent="0.45">
      <c r="B21" s="2"/>
      <c r="C21" s="439"/>
      <c r="D21" s="440"/>
      <c r="E21" s="440"/>
      <c r="F21" s="440"/>
      <c r="G21" s="440"/>
      <c r="H21" s="440"/>
      <c r="I21" s="440"/>
      <c r="J21" s="440"/>
      <c r="K21" s="440"/>
      <c r="L21" s="440"/>
      <c r="M21" s="440"/>
      <c r="N21" s="440"/>
      <c r="O21" s="440"/>
      <c r="P21" s="440"/>
      <c r="Q21" s="440"/>
      <c r="R21" s="442"/>
      <c r="S21" s="2"/>
      <c r="T21" s="2"/>
      <c r="U21" s="2"/>
      <c r="V21" s="2"/>
      <c r="W21" s="2"/>
      <c r="X21" s="2"/>
      <c r="Y21" s="2"/>
      <c r="Z21" s="2"/>
      <c r="AA21" s="2"/>
      <c r="AB21" s="448"/>
      <c r="AC21" s="449"/>
      <c r="AD21" s="449"/>
      <c r="AE21" s="449"/>
      <c r="AF21" s="449"/>
      <c r="AG21" s="450"/>
      <c r="AH21" s="4"/>
      <c r="AI21" s="4"/>
      <c r="AJ21" s="2"/>
      <c r="AK21" s="2"/>
      <c r="AL21" s="2"/>
    </row>
    <row r="22" spans="2:38" ht="15" customHeight="1" x14ac:dyDescent="0.4">
      <c r="B22" s="2"/>
      <c r="C22" s="2"/>
      <c r="D22" s="2"/>
      <c r="E22" s="2"/>
      <c r="F22" s="74"/>
      <c r="G22" s="2"/>
      <c r="H22" s="2"/>
      <c r="I22" s="2"/>
      <c r="J22" s="2"/>
      <c r="K22" s="2"/>
      <c r="L22" s="2"/>
      <c r="M22" s="2"/>
      <c r="N22" s="2"/>
      <c r="O22" s="2"/>
      <c r="P22" s="2"/>
      <c r="Q22" s="2"/>
      <c r="R22" s="2"/>
      <c r="S22" s="2"/>
      <c r="T22" s="2"/>
      <c r="U22" s="2"/>
      <c r="V22" s="2"/>
      <c r="W22" s="2"/>
      <c r="X22" s="2"/>
      <c r="Y22" s="2"/>
      <c r="Z22" s="2"/>
      <c r="AA22" s="2"/>
      <c r="AB22" s="451"/>
      <c r="AC22" s="452"/>
      <c r="AD22" s="452"/>
      <c r="AE22" s="452"/>
      <c r="AF22" s="452"/>
      <c r="AG22" s="453"/>
      <c r="AH22" s="4"/>
      <c r="AI22" s="4"/>
      <c r="AJ22" s="2"/>
      <c r="AK22" s="2"/>
      <c r="AL22" s="2"/>
    </row>
    <row r="23" spans="2:38" ht="15" customHeight="1" thickBot="1" x14ac:dyDescent="0.45">
      <c r="B23" s="2" t="s">
        <v>587</v>
      </c>
      <c r="C23" s="2"/>
      <c r="D23" s="2"/>
      <c r="E23" s="2"/>
      <c r="F23" s="74"/>
      <c r="G23" s="2"/>
      <c r="H23" s="2"/>
      <c r="I23" s="2"/>
      <c r="J23" s="2"/>
      <c r="K23" s="2"/>
      <c r="L23" s="2"/>
      <c r="M23" s="2"/>
      <c r="N23" s="2"/>
      <c r="O23" s="2"/>
      <c r="P23" s="2"/>
      <c r="Q23" s="2"/>
      <c r="R23" s="2"/>
      <c r="S23" s="2"/>
      <c r="T23" s="2"/>
      <c r="U23" s="2"/>
      <c r="V23" s="2"/>
      <c r="W23" s="2"/>
      <c r="X23" s="2"/>
      <c r="Y23" s="2"/>
      <c r="Z23" s="2"/>
      <c r="AA23" s="2"/>
      <c r="AB23" s="4"/>
      <c r="AC23" s="4"/>
      <c r="AD23" s="4"/>
      <c r="AE23" s="4"/>
      <c r="AF23" s="4"/>
      <c r="AG23" s="4"/>
      <c r="AH23" s="4"/>
      <c r="AI23" s="4"/>
      <c r="AJ23" s="2"/>
      <c r="AK23" s="2"/>
      <c r="AL23" s="2"/>
    </row>
    <row r="24" spans="2:38" ht="15" customHeight="1" x14ac:dyDescent="0.4">
      <c r="B24" s="2"/>
      <c r="C24" s="137" t="s">
        <v>5</v>
      </c>
      <c r="D24" s="138"/>
      <c r="E24" s="138"/>
      <c r="F24" s="138"/>
      <c r="G24" s="138"/>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3"/>
      <c r="AI24" s="5"/>
      <c r="AJ24" s="2"/>
      <c r="AK24" s="2"/>
      <c r="AL24" s="2"/>
    </row>
    <row r="25" spans="2:38" ht="15" customHeight="1" x14ac:dyDescent="0.4">
      <c r="B25" s="2"/>
      <c r="C25" s="139"/>
      <c r="D25" s="140"/>
      <c r="E25" s="140"/>
      <c r="F25" s="140"/>
      <c r="G25" s="140"/>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8"/>
      <c r="AI25" s="5"/>
      <c r="AJ25" s="2"/>
      <c r="AK25" s="2"/>
      <c r="AL25" s="2"/>
    </row>
    <row r="26" spans="2:38" ht="15" customHeight="1" x14ac:dyDescent="0.4">
      <c r="C26" s="139" t="s">
        <v>6</v>
      </c>
      <c r="D26" s="140"/>
      <c r="E26" s="140"/>
      <c r="F26" s="140"/>
      <c r="G26" s="140"/>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8"/>
      <c r="AJ26" s="2"/>
      <c r="AK26" s="2"/>
      <c r="AL26" s="2"/>
    </row>
    <row r="27" spans="2:38" ht="15" customHeight="1" x14ac:dyDescent="0.4">
      <c r="C27" s="139"/>
      <c r="D27" s="140"/>
      <c r="E27" s="140"/>
      <c r="F27" s="140"/>
      <c r="G27" s="140"/>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8"/>
      <c r="AI27" s="2"/>
      <c r="AJ27" s="2"/>
      <c r="AK27" s="2"/>
      <c r="AL27" s="2"/>
    </row>
    <row r="28" spans="2:38" ht="15" customHeight="1" x14ac:dyDescent="0.4">
      <c r="B28" s="2"/>
      <c r="C28" s="163" t="s">
        <v>1045</v>
      </c>
      <c r="D28" s="140"/>
      <c r="E28" s="140"/>
      <c r="F28" s="140"/>
      <c r="G28" s="140"/>
      <c r="H28" s="155"/>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224"/>
      <c r="AI28" s="5"/>
      <c r="AJ28" s="2"/>
      <c r="AK28" s="2"/>
      <c r="AL28" s="2"/>
    </row>
    <row r="29" spans="2:38" ht="15" customHeight="1" x14ac:dyDescent="0.4">
      <c r="B29" s="2"/>
      <c r="C29" s="139"/>
      <c r="D29" s="140"/>
      <c r="E29" s="140"/>
      <c r="F29" s="140"/>
      <c r="G29" s="140"/>
      <c r="H29" s="225"/>
      <c r="I29" s="226"/>
      <c r="J29" s="226"/>
      <c r="K29" s="226"/>
      <c r="L29" s="226"/>
      <c r="M29" s="226"/>
      <c r="N29" s="226"/>
      <c r="O29" s="226"/>
      <c r="P29" s="226"/>
      <c r="Q29" s="226"/>
      <c r="R29" s="226"/>
      <c r="S29" s="226"/>
      <c r="T29" s="226"/>
      <c r="U29" s="226"/>
      <c r="V29" s="226"/>
      <c r="W29" s="226"/>
      <c r="X29" s="227"/>
      <c r="Y29" s="227"/>
      <c r="Z29" s="227"/>
      <c r="AA29" s="227"/>
      <c r="AB29" s="227"/>
      <c r="AC29" s="227"/>
      <c r="AD29" s="227"/>
      <c r="AE29" s="227"/>
      <c r="AF29" s="227"/>
      <c r="AG29" s="227"/>
      <c r="AH29" s="228"/>
      <c r="AI29" s="5"/>
      <c r="AJ29" s="2"/>
      <c r="AK29" s="2"/>
      <c r="AL29" s="2"/>
    </row>
    <row r="30" spans="2:38" ht="15" customHeight="1" x14ac:dyDescent="0.4">
      <c r="C30" s="139" t="s">
        <v>10</v>
      </c>
      <c r="D30" s="140"/>
      <c r="E30" s="140"/>
      <c r="F30" s="140"/>
      <c r="G30" s="140"/>
      <c r="H30" s="236"/>
      <c r="I30" s="236"/>
      <c r="J30" s="236"/>
      <c r="K30" s="236"/>
      <c r="L30" s="236"/>
      <c r="M30" s="236"/>
      <c r="N30" s="236"/>
      <c r="O30" s="236"/>
      <c r="P30" s="236"/>
      <c r="Q30" s="236"/>
      <c r="R30" s="236"/>
      <c r="S30" s="380" t="s">
        <v>1077</v>
      </c>
      <c r="T30" s="407"/>
      <c r="U30" s="407"/>
      <c r="V30" s="407"/>
      <c r="W30" s="407"/>
      <c r="X30" s="187"/>
      <c r="Y30" s="187"/>
      <c r="Z30" s="240"/>
      <c r="AA30" s="241" t="s">
        <v>21</v>
      </c>
      <c r="AB30" s="156"/>
      <c r="AC30" s="156"/>
      <c r="AD30" s="156"/>
      <c r="AE30" s="241" t="s">
        <v>21</v>
      </c>
      <c r="AF30" s="416"/>
      <c r="AG30" s="187"/>
      <c r="AH30" s="188"/>
      <c r="AI30" s="2"/>
      <c r="AJ30" s="2"/>
      <c r="AK30" s="2"/>
      <c r="AL30" s="2"/>
    </row>
    <row r="31" spans="2:38" ht="15" customHeight="1" x14ac:dyDescent="0.4">
      <c r="C31" s="139"/>
      <c r="D31" s="140"/>
      <c r="E31" s="140"/>
      <c r="F31" s="140"/>
      <c r="G31" s="140"/>
      <c r="H31" s="236"/>
      <c r="I31" s="236"/>
      <c r="J31" s="236"/>
      <c r="K31" s="236"/>
      <c r="L31" s="236"/>
      <c r="M31" s="236"/>
      <c r="N31" s="236"/>
      <c r="O31" s="236"/>
      <c r="P31" s="236"/>
      <c r="Q31" s="236"/>
      <c r="R31" s="236"/>
      <c r="S31" s="407"/>
      <c r="T31" s="407"/>
      <c r="U31" s="407"/>
      <c r="V31" s="407"/>
      <c r="W31" s="407"/>
      <c r="X31" s="187"/>
      <c r="Y31" s="187"/>
      <c r="Z31" s="240"/>
      <c r="AA31" s="184"/>
      <c r="AB31" s="226"/>
      <c r="AC31" s="226"/>
      <c r="AD31" s="226"/>
      <c r="AE31" s="184"/>
      <c r="AF31" s="416"/>
      <c r="AG31" s="187"/>
      <c r="AH31" s="188"/>
      <c r="AI31" s="2"/>
      <c r="AJ31" s="2"/>
      <c r="AK31" s="2"/>
      <c r="AL31" s="2"/>
    </row>
    <row r="32" spans="2:38" ht="15" customHeight="1" x14ac:dyDescent="0.4">
      <c r="B32" s="2"/>
      <c r="C32" s="139" t="s">
        <v>1074</v>
      </c>
      <c r="D32" s="140"/>
      <c r="E32" s="140"/>
      <c r="F32" s="140"/>
      <c r="G32" s="140"/>
      <c r="H32" s="236"/>
      <c r="I32" s="236"/>
      <c r="J32" s="236"/>
      <c r="K32" s="236"/>
      <c r="L32" s="236"/>
      <c r="M32" s="236"/>
      <c r="N32" s="236"/>
      <c r="O32" s="236"/>
      <c r="P32" s="236"/>
      <c r="Q32" s="236"/>
      <c r="R32" s="236"/>
      <c r="S32" s="164" t="s">
        <v>41</v>
      </c>
      <c r="T32" s="140"/>
      <c r="U32" s="140"/>
      <c r="V32" s="140"/>
      <c r="W32" s="140"/>
      <c r="X32" s="242" t="str">
        <f>IF(AF30&lt;&gt;"",IF(AB30&lt;&gt;"",IF(X30&lt;&gt;"",DATEDIF(DATE($AF$30,INDEX(List!$B$2:$C$13,MATCH($AB$30,List!$B$2:$B$13,0),2),$X$30),DATE(2018,4,1),"Y"),""),""),"")</f>
        <v/>
      </c>
      <c r="Y32" s="242"/>
      <c r="Z32" s="242"/>
      <c r="AA32" s="242"/>
      <c r="AB32" s="242"/>
      <c r="AC32" s="242"/>
      <c r="AD32" s="242"/>
      <c r="AE32" s="242"/>
      <c r="AF32" s="242"/>
      <c r="AG32" s="242"/>
      <c r="AH32" s="243"/>
      <c r="AJ32" s="2"/>
      <c r="AK32" s="2"/>
    </row>
    <row r="33" spans="2:38" ht="15" customHeight="1" x14ac:dyDescent="0.4">
      <c r="B33" s="2"/>
      <c r="C33" s="139"/>
      <c r="D33" s="140"/>
      <c r="E33" s="140"/>
      <c r="F33" s="140"/>
      <c r="G33" s="140"/>
      <c r="H33" s="236"/>
      <c r="I33" s="236"/>
      <c r="J33" s="236"/>
      <c r="K33" s="236"/>
      <c r="L33" s="236"/>
      <c r="M33" s="236"/>
      <c r="N33" s="236"/>
      <c r="O33" s="236"/>
      <c r="P33" s="236"/>
      <c r="Q33" s="236"/>
      <c r="R33" s="236"/>
      <c r="S33" s="140"/>
      <c r="T33" s="140"/>
      <c r="U33" s="140"/>
      <c r="V33" s="140"/>
      <c r="W33" s="140"/>
      <c r="X33" s="244"/>
      <c r="Y33" s="244"/>
      <c r="Z33" s="244"/>
      <c r="AA33" s="244"/>
      <c r="AB33" s="244"/>
      <c r="AC33" s="244"/>
      <c r="AD33" s="244"/>
      <c r="AE33" s="244"/>
      <c r="AF33" s="244"/>
      <c r="AG33" s="244"/>
      <c r="AH33" s="245"/>
      <c r="AJ33" s="2"/>
      <c r="AK33" s="2"/>
    </row>
    <row r="34" spans="2:38" ht="15" customHeight="1" x14ac:dyDescent="0.4">
      <c r="B34" s="2"/>
      <c r="C34" s="139" t="s">
        <v>1075</v>
      </c>
      <c r="D34" s="140"/>
      <c r="E34" s="140"/>
      <c r="F34" s="140"/>
      <c r="G34" s="140"/>
      <c r="H34" s="187"/>
      <c r="I34" s="187"/>
      <c r="J34" s="187"/>
      <c r="K34" s="187"/>
      <c r="L34" s="187"/>
      <c r="M34" s="187"/>
      <c r="N34" s="187"/>
      <c r="O34" s="187"/>
      <c r="P34" s="187"/>
      <c r="Q34" s="187"/>
      <c r="R34" s="187"/>
      <c r="S34" s="164" t="s">
        <v>42</v>
      </c>
      <c r="T34" s="164"/>
      <c r="U34" s="164"/>
      <c r="V34" s="164"/>
      <c r="W34" s="164"/>
      <c r="X34" s="229"/>
      <c r="Y34" s="230"/>
      <c r="Z34" s="230"/>
      <c r="AA34" s="230"/>
      <c r="AB34" s="230"/>
      <c r="AC34" s="230"/>
      <c r="AD34" s="230"/>
      <c r="AE34" s="230"/>
      <c r="AF34" s="230"/>
      <c r="AG34" s="230"/>
      <c r="AH34" s="231"/>
      <c r="AJ34" s="2"/>
      <c r="AK34" s="2"/>
      <c r="AL34" s="2"/>
    </row>
    <row r="35" spans="2:38" ht="15" customHeight="1" x14ac:dyDescent="0.4">
      <c r="B35" s="2"/>
      <c r="C35" s="139"/>
      <c r="D35" s="140"/>
      <c r="E35" s="140"/>
      <c r="F35" s="140"/>
      <c r="G35" s="140"/>
      <c r="H35" s="187"/>
      <c r="I35" s="187"/>
      <c r="J35" s="187"/>
      <c r="K35" s="187"/>
      <c r="L35" s="187"/>
      <c r="M35" s="187"/>
      <c r="N35" s="187"/>
      <c r="O35" s="187"/>
      <c r="P35" s="187"/>
      <c r="Q35" s="187"/>
      <c r="R35" s="187"/>
      <c r="S35" s="164"/>
      <c r="T35" s="164"/>
      <c r="U35" s="164"/>
      <c r="V35" s="164"/>
      <c r="W35" s="164"/>
      <c r="X35" s="232"/>
      <c r="Y35" s="233"/>
      <c r="Z35" s="233"/>
      <c r="AA35" s="233"/>
      <c r="AB35" s="233"/>
      <c r="AC35" s="233"/>
      <c r="AD35" s="233"/>
      <c r="AE35" s="233"/>
      <c r="AF35" s="233"/>
      <c r="AG35" s="233"/>
      <c r="AH35" s="234"/>
      <c r="AJ35" s="2"/>
      <c r="AK35" s="2"/>
      <c r="AL35" s="2"/>
    </row>
    <row r="36" spans="2:38" ht="15" customHeight="1" x14ac:dyDescent="0.4">
      <c r="B36" s="2"/>
      <c r="C36" s="163" t="s">
        <v>538</v>
      </c>
      <c r="D36" s="140"/>
      <c r="E36" s="140"/>
      <c r="F36" s="140"/>
      <c r="G36" s="140"/>
      <c r="H36" s="236"/>
      <c r="I36" s="236"/>
      <c r="J36" s="236"/>
      <c r="K36" s="236"/>
      <c r="L36" s="236"/>
      <c r="M36" s="236"/>
      <c r="N36" s="236"/>
      <c r="O36" s="236"/>
      <c r="P36" s="236"/>
      <c r="Q36" s="236"/>
      <c r="R36" s="236"/>
      <c r="S36" s="164" t="s">
        <v>16</v>
      </c>
      <c r="T36" s="164"/>
      <c r="U36" s="164"/>
      <c r="V36" s="164"/>
      <c r="W36" s="164"/>
      <c r="X36" s="217"/>
      <c r="Y36" s="217"/>
      <c r="Z36" s="217"/>
      <c r="AA36" s="217"/>
      <c r="AB36" s="217"/>
      <c r="AC36" s="217"/>
      <c r="AD36" s="217"/>
      <c r="AE36" s="217"/>
      <c r="AF36" s="217"/>
      <c r="AG36" s="217"/>
      <c r="AH36" s="235"/>
      <c r="AJ36" s="2"/>
      <c r="AK36" s="2"/>
      <c r="AL36" s="2"/>
    </row>
    <row r="37" spans="2:38" ht="15" customHeight="1" x14ac:dyDescent="0.4">
      <c r="B37" s="2"/>
      <c r="C37" s="139"/>
      <c r="D37" s="140"/>
      <c r="E37" s="140"/>
      <c r="F37" s="140"/>
      <c r="G37" s="140"/>
      <c r="H37" s="236"/>
      <c r="I37" s="236"/>
      <c r="J37" s="236"/>
      <c r="K37" s="236"/>
      <c r="L37" s="236"/>
      <c r="M37" s="236"/>
      <c r="N37" s="236"/>
      <c r="O37" s="236"/>
      <c r="P37" s="236"/>
      <c r="Q37" s="236"/>
      <c r="R37" s="236"/>
      <c r="S37" s="164"/>
      <c r="T37" s="164"/>
      <c r="U37" s="164"/>
      <c r="V37" s="164"/>
      <c r="W37" s="164"/>
      <c r="X37" s="217"/>
      <c r="Y37" s="217"/>
      <c r="Z37" s="217"/>
      <c r="AA37" s="217"/>
      <c r="AB37" s="217"/>
      <c r="AC37" s="217"/>
      <c r="AD37" s="217"/>
      <c r="AE37" s="217"/>
      <c r="AF37" s="217"/>
      <c r="AG37" s="217"/>
      <c r="AH37" s="235"/>
      <c r="AJ37" s="2"/>
      <c r="AK37" s="2"/>
      <c r="AL37" s="2"/>
    </row>
    <row r="38" spans="2:38" ht="15" customHeight="1" x14ac:dyDescent="0.4">
      <c r="B38" s="2"/>
      <c r="C38" s="163" t="s">
        <v>1076</v>
      </c>
      <c r="D38" s="164"/>
      <c r="E38" s="164"/>
      <c r="F38" s="164"/>
      <c r="G38" s="164"/>
      <c r="H38" s="217"/>
      <c r="I38" s="217"/>
      <c r="J38" s="217"/>
      <c r="K38" s="217"/>
      <c r="L38" s="217"/>
      <c r="M38" s="217"/>
      <c r="N38" s="217"/>
      <c r="O38" s="217"/>
      <c r="P38" s="217"/>
      <c r="Q38" s="217"/>
      <c r="R38" s="217"/>
      <c r="S38" s="164" t="s">
        <v>17</v>
      </c>
      <c r="T38" s="164"/>
      <c r="U38" s="164"/>
      <c r="V38" s="164"/>
      <c r="W38" s="164"/>
      <c r="X38" s="217"/>
      <c r="Y38" s="217"/>
      <c r="Z38" s="217"/>
      <c r="AA38" s="217"/>
      <c r="AB38" s="217"/>
      <c r="AC38" s="217"/>
      <c r="AD38" s="217"/>
      <c r="AE38" s="217"/>
      <c r="AF38" s="217"/>
      <c r="AG38" s="217"/>
      <c r="AH38" s="235"/>
      <c r="AJ38" s="2"/>
      <c r="AK38" s="2"/>
      <c r="AL38" s="2"/>
    </row>
    <row r="39" spans="2:38" ht="15" customHeight="1" x14ac:dyDescent="0.4">
      <c r="B39" s="2"/>
      <c r="C39" s="163"/>
      <c r="D39" s="164"/>
      <c r="E39" s="164"/>
      <c r="F39" s="164"/>
      <c r="G39" s="164"/>
      <c r="H39" s="217"/>
      <c r="I39" s="217"/>
      <c r="J39" s="217"/>
      <c r="K39" s="217"/>
      <c r="L39" s="217"/>
      <c r="M39" s="217"/>
      <c r="N39" s="217"/>
      <c r="O39" s="217"/>
      <c r="P39" s="217"/>
      <c r="Q39" s="217"/>
      <c r="R39" s="217"/>
      <c r="S39" s="164"/>
      <c r="T39" s="164"/>
      <c r="U39" s="164"/>
      <c r="V39" s="164"/>
      <c r="W39" s="164"/>
      <c r="X39" s="217"/>
      <c r="Y39" s="217"/>
      <c r="Z39" s="217"/>
      <c r="AA39" s="217"/>
      <c r="AB39" s="217"/>
      <c r="AC39" s="217"/>
      <c r="AD39" s="217"/>
      <c r="AE39" s="217"/>
      <c r="AF39" s="217"/>
      <c r="AG39" s="217"/>
      <c r="AH39" s="235"/>
      <c r="AJ39" s="2"/>
      <c r="AK39" s="2"/>
      <c r="AL39" s="2"/>
    </row>
    <row r="40" spans="2:38" ht="15" customHeight="1" x14ac:dyDescent="0.4">
      <c r="B40" s="2"/>
      <c r="C40" s="163" t="s">
        <v>15</v>
      </c>
      <c r="D40" s="164"/>
      <c r="E40" s="164"/>
      <c r="F40" s="164"/>
      <c r="G40" s="164"/>
      <c r="H40" s="238"/>
      <c r="I40" s="238"/>
      <c r="J40" s="238"/>
      <c r="K40" s="238"/>
      <c r="L40" s="238"/>
      <c r="M40" s="238"/>
      <c r="N40" s="238"/>
      <c r="O40" s="238"/>
      <c r="P40" s="238"/>
      <c r="Q40" s="238"/>
      <c r="R40" s="238"/>
      <c r="S40" s="238"/>
      <c r="T40" s="238"/>
      <c r="U40" s="238"/>
      <c r="V40" s="238"/>
      <c r="W40" s="238"/>
      <c r="X40" s="164" t="s">
        <v>12</v>
      </c>
      <c r="Y40" s="164"/>
      <c r="Z40" s="164"/>
      <c r="AA40" s="164"/>
      <c r="AB40" s="187"/>
      <c r="AC40" s="187"/>
      <c r="AD40" s="187"/>
      <c r="AE40" s="187"/>
      <c r="AF40" s="187"/>
      <c r="AG40" s="187"/>
      <c r="AH40" s="188"/>
      <c r="AI40" s="2"/>
      <c r="AJ40" s="2"/>
      <c r="AK40" s="2"/>
      <c r="AL40" s="2"/>
    </row>
    <row r="41" spans="2:38" ht="15" customHeight="1" thickBot="1" x14ac:dyDescent="0.45">
      <c r="B41" s="2"/>
      <c r="C41" s="165"/>
      <c r="D41" s="166"/>
      <c r="E41" s="166"/>
      <c r="F41" s="166"/>
      <c r="G41" s="166"/>
      <c r="H41" s="239"/>
      <c r="I41" s="239"/>
      <c r="J41" s="239"/>
      <c r="K41" s="239"/>
      <c r="L41" s="239"/>
      <c r="M41" s="239"/>
      <c r="N41" s="239"/>
      <c r="O41" s="239"/>
      <c r="P41" s="239"/>
      <c r="Q41" s="239"/>
      <c r="R41" s="239"/>
      <c r="S41" s="239"/>
      <c r="T41" s="239"/>
      <c r="U41" s="239"/>
      <c r="V41" s="239"/>
      <c r="W41" s="239"/>
      <c r="X41" s="166"/>
      <c r="Y41" s="166"/>
      <c r="Z41" s="166"/>
      <c r="AA41" s="166"/>
      <c r="AB41" s="190"/>
      <c r="AC41" s="190"/>
      <c r="AD41" s="190"/>
      <c r="AE41" s="190"/>
      <c r="AF41" s="190"/>
      <c r="AG41" s="190"/>
      <c r="AH41" s="237"/>
      <c r="AI41" s="2"/>
      <c r="AJ41" s="2"/>
      <c r="AK41" s="2"/>
      <c r="AL41" s="2"/>
    </row>
    <row r="42" spans="2:38" ht="15" customHeight="1" x14ac:dyDescent="0.4">
      <c r="B42" s="2"/>
      <c r="AJ42" s="2"/>
      <c r="AK42" s="2"/>
      <c r="AL42" s="2"/>
    </row>
    <row r="43" spans="2:38" ht="15" customHeight="1" thickBot="1" x14ac:dyDescent="0.45">
      <c r="B43" s="2" t="s">
        <v>594</v>
      </c>
      <c r="C43" s="2"/>
      <c r="AJ43" s="2"/>
      <c r="AK43" s="2"/>
      <c r="AL43" s="2"/>
    </row>
    <row r="44" spans="2:38" ht="15" customHeight="1" x14ac:dyDescent="0.2">
      <c r="B44" s="2"/>
      <c r="C44" s="351" t="s">
        <v>18</v>
      </c>
      <c r="D44" s="352"/>
      <c r="E44" s="352"/>
      <c r="F44" s="352"/>
      <c r="G44" s="222"/>
      <c r="H44" s="222"/>
      <c r="I44" s="222"/>
      <c r="J44" s="222"/>
      <c r="K44" s="222"/>
      <c r="L44" s="222"/>
      <c r="M44" s="222"/>
      <c r="N44" s="222"/>
      <c r="O44" s="222"/>
      <c r="P44" s="222"/>
      <c r="Q44" s="222"/>
      <c r="R44" s="222"/>
      <c r="S44" s="222"/>
      <c r="T44" s="222"/>
      <c r="U44" s="222"/>
      <c r="V44" s="222"/>
      <c r="W44" s="222"/>
      <c r="X44" s="352" t="s">
        <v>19</v>
      </c>
      <c r="Y44" s="352"/>
      <c r="Z44" s="352"/>
      <c r="AA44" s="352"/>
      <c r="AB44" s="352"/>
      <c r="AC44" s="222"/>
      <c r="AD44" s="222"/>
      <c r="AE44" s="222"/>
      <c r="AF44" s="222"/>
      <c r="AG44" s="222"/>
      <c r="AH44" s="223"/>
      <c r="AI44" s="39"/>
    </row>
    <row r="45" spans="2:38" ht="15" customHeight="1" x14ac:dyDescent="0.2">
      <c r="B45" s="2"/>
      <c r="C45" s="163"/>
      <c r="D45" s="164"/>
      <c r="E45" s="164"/>
      <c r="F45" s="164"/>
      <c r="G45" s="187"/>
      <c r="H45" s="187"/>
      <c r="I45" s="187"/>
      <c r="J45" s="187"/>
      <c r="K45" s="187"/>
      <c r="L45" s="187"/>
      <c r="M45" s="187"/>
      <c r="N45" s="187"/>
      <c r="O45" s="187"/>
      <c r="P45" s="187"/>
      <c r="Q45" s="187"/>
      <c r="R45" s="187"/>
      <c r="S45" s="187"/>
      <c r="T45" s="187"/>
      <c r="U45" s="187"/>
      <c r="V45" s="187"/>
      <c r="W45" s="187"/>
      <c r="X45" s="164"/>
      <c r="Y45" s="164"/>
      <c r="Z45" s="164"/>
      <c r="AA45" s="164"/>
      <c r="AB45" s="164"/>
      <c r="AC45" s="187"/>
      <c r="AD45" s="187"/>
      <c r="AE45" s="187"/>
      <c r="AF45" s="187"/>
      <c r="AG45" s="187"/>
      <c r="AH45" s="188"/>
      <c r="AI45" s="39"/>
    </row>
    <row r="46" spans="2:38" ht="15" customHeight="1" x14ac:dyDescent="0.2">
      <c r="B46" s="2"/>
      <c r="C46" s="161" t="s">
        <v>539</v>
      </c>
      <c r="D46" s="150"/>
      <c r="E46" s="150"/>
      <c r="F46" s="151"/>
      <c r="G46" s="155"/>
      <c r="H46" s="156"/>
      <c r="I46" s="156"/>
      <c r="J46" s="156"/>
      <c r="K46" s="156"/>
      <c r="L46" s="156"/>
      <c r="M46" s="157"/>
      <c r="N46" s="149" t="s">
        <v>14</v>
      </c>
      <c r="O46" s="150"/>
      <c r="P46" s="151"/>
      <c r="Q46" s="143"/>
      <c r="R46" s="144"/>
      <c r="S46" s="144"/>
      <c r="T46" s="144"/>
      <c r="U46" s="144"/>
      <c r="V46" s="144"/>
      <c r="W46" s="654"/>
      <c r="X46" s="149" t="s">
        <v>15</v>
      </c>
      <c r="Y46" s="150"/>
      <c r="Z46" s="151"/>
      <c r="AA46" s="143"/>
      <c r="AB46" s="144"/>
      <c r="AC46" s="144"/>
      <c r="AD46" s="144"/>
      <c r="AE46" s="144"/>
      <c r="AF46" s="144"/>
      <c r="AG46" s="144"/>
      <c r="AH46" s="145"/>
      <c r="AI46" s="39"/>
    </row>
    <row r="47" spans="2:38" ht="15" customHeight="1" thickBot="1" x14ac:dyDescent="0.25">
      <c r="B47" s="2"/>
      <c r="C47" s="162"/>
      <c r="D47" s="153"/>
      <c r="E47" s="153"/>
      <c r="F47" s="154"/>
      <c r="G47" s="158"/>
      <c r="H47" s="159"/>
      <c r="I47" s="159"/>
      <c r="J47" s="159"/>
      <c r="K47" s="159"/>
      <c r="L47" s="159"/>
      <c r="M47" s="160"/>
      <c r="N47" s="152"/>
      <c r="O47" s="153"/>
      <c r="P47" s="154"/>
      <c r="Q47" s="146"/>
      <c r="R47" s="147"/>
      <c r="S47" s="147"/>
      <c r="T47" s="147"/>
      <c r="U47" s="147"/>
      <c r="V47" s="147"/>
      <c r="W47" s="655"/>
      <c r="X47" s="152"/>
      <c r="Y47" s="153"/>
      <c r="Z47" s="154"/>
      <c r="AA47" s="146"/>
      <c r="AB47" s="147"/>
      <c r="AC47" s="147"/>
      <c r="AD47" s="147"/>
      <c r="AE47" s="147"/>
      <c r="AF47" s="147"/>
      <c r="AG47" s="147"/>
      <c r="AH47" s="148"/>
      <c r="AI47" s="39"/>
    </row>
    <row r="48" spans="2:38" ht="15" customHeight="1" x14ac:dyDescent="0.4">
      <c r="T48" s="98" t="str">
        <f>$H$26&amp;IF($H$28&lt;&gt;""," "&amp;$H$28,"")&amp;" "&amp;$H$24</f>
        <v xml:space="preserve"> </v>
      </c>
      <c r="U48" s="98"/>
      <c r="V48" s="98"/>
      <c r="W48" s="98"/>
      <c r="X48" s="98"/>
      <c r="Y48" s="98"/>
      <c r="Z48" s="98"/>
      <c r="AA48" s="98"/>
      <c r="AB48" s="98"/>
      <c r="AC48" s="98"/>
      <c r="AD48" s="98"/>
      <c r="AE48" s="98"/>
      <c r="AF48" s="98"/>
      <c r="AG48" s="98"/>
      <c r="AH48" s="98"/>
      <c r="AI48" s="98"/>
    </row>
    <row r="49" spans="2:35" ht="15" customHeight="1" x14ac:dyDescent="0.4">
      <c r="N49" s="43" t="s">
        <v>20</v>
      </c>
      <c r="O49" s="43"/>
      <c r="P49" s="43"/>
      <c r="Q49" s="43"/>
      <c r="R49" s="43"/>
      <c r="S49" s="43"/>
      <c r="T49" s="99"/>
      <c r="U49" s="99"/>
      <c r="V49" s="99"/>
      <c r="W49" s="99"/>
      <c r="X49" s="99"/>
      <c r="Y49" s="99"/>
      <c r="Z49" s="99"/>
      <c r="AA49" s="99"/>
      <c r="AB49" s="99"/>
      <c r="AC49" s="99"/>
      <c r="AD49" s="99"/>
      <c r="AE49" s="99"/>
      <c r="AF49" s="99"/>
      <c r="AG49" s="99"/>
      <c r="AH49" s="99"/>
      <c r="AI49" s="99"/>
    </row>
    <row r="50" spans="2:35" ht="15" customHeight="1" x14ac:dyDescent="0.2">
      <c r="C50" s="97"/>
      <c r="D50" s="97"/>
      <c r="E50" s="97"/>
      <c r="F50" s="97"/>
      <c r="G50" s="97"/>
      <c r="H50" s="97"/>
      <c r="I50" s="97"/>
      <c r="J50" s="97"/>
      <c r="K50" s="97"/>
      <c r="T50" s="39"/>
      <c r="U50" s="39"/>
      <c r="V50" s="39"/>
      <c r="W50" s="39"/>
      <c r="X50" s="39"/>
      <c r="Y50" s="39"/>
      <c r="Z50" s="39"/>
      <c r="AA50" s="39"/>
      <c r="AB50" s="39"/>
      <c r="AC50" s="39"/>
      <c r="AD50" s="39"/>
      <c r="AE50" s="39"/>
      <c r="AF50" s="39"/>
      <c r="AG50" s="39"/>
      <c r="AH50" s="39"/>
      <c r="AI50" s="39"/>
    </row>
    <row r="51" spans="2:35" ht="15" customHeight="1" x14ac:dyDescent="0.2">
      <c r="C51" s="97"/>
      <c r="D51" s="97"/>
      <c r="E51" s="97"/>
      <c r="F51" s="97"/>
      <c r="G51" s="97"/>
      <c r="H51" s="97"/>
      <c r="I51" s="97"/>
      <c r="J51" s="97"/>
      <c r="K51" s="97"/>
      <c r="N51" s="43" t="s">
        <v>617</v>
      </c>
      <c r="O51" s="43"/>
      <c r="P51" s="43"/>
      <c r="Q51" s="43"/>
      <c r="R51" s="43"/>
      <c r="S51" s="43"/>
      <c r="T51" s="42"/>
      <c r="U51" s="42"/>
      <c r="V51" s="42"/>
      <c r="W51" s="42"/>
      <c r="X51" s="42"/>
      <c r="Y51" s="42"/>
      <c r="Z51" s="42"/>
      <c r="AA51" s="42"/>
      <c r="AB51" s="42"/>
      <c r="AC51" s="42"/>
      <c r="AD51" s="42"/>
      <c r="AE51" s="42"/>
      <c r="AF51" s="42"/>
      <c r="AG51" s="42"/>
      <c r="AH51" s="42"/>
      <c r="AI51" s="42"/>
    </row>
    <row r="52" spans="2:35" ht="15" customHeight="1" x14ac:dyDescent="0.4">
      <c r="B52" s="2"/>
      <c r="C52" s="2"/>
      <c r="D52" s="2"/>
      <c r="E52" s="2"/>
      <c r="F52" s="74"/>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2:35" ht="15" customHeight="1" x14ac:dyDescent="0.4">
      <c r="B53" s="347" t="s">
        <v>43</v>
      </c>
      <c r="C53" s="347"/>
      <c r="D53" s="347"/>
      <c r="E53" s="347"/>
      <c r="F53" s="347"/>
      <c r="G53" s="347"/>
      <c r="H53" s="347"/>
      <c r="I53" s="347"/>
      <c r="J53" s="347"/>
      <c r="K53" s="347"/>
      <c r="L53" s="347"/>
      <c r="M53" s="347"/>
      <c r="N53" s="347"/>
      <c r="O53" s="347"/>
      <c r="P53" s="347"/>
      <c r="Q53" s="347"/>
      <c r="R53" s="347"/>
      <c r="S53" s="347"/>
      <c r="T53" s="347"/>
      <c r="U53" s="347"/>
      <c r="V53" s="347"/>
      <c r="W53" s="347"/>
      <c r="X53" s="347"/>
      <c r="Y53" s="347"/>
      <c r="Z53" s="347"/>
      <c r="AA53" s="347"/>
      <c r="AB53" s="347"/>
      <c r="AC53" s="347"/>
      <c r="AD53" s="347"/>
      <c r="AE53" s="347"/>
      <c r="AF53" s="347"/>
      <c r="AG53" s="347"/>
      <c r="AH53" s="347"/>
      <c r="AI53" s="347"/>
    </row>
    <row r="54" spans="2:35" ht="15" customHeight="1" x14ac:dyDescent="0.4">
      <c r="B54" s="7"/>
      <c r="C54" s="7"/>
      <c r="D54" s="7"/>
      <c r="E54" s="7"/>
      <c r="F54" s="78"/>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row>
    <row r="55" spans="2:35" ht="15" customHeight="1" x14ac:dyDescent="0.4">
      <c r="B55" s="2" t="s">
        <v>44</v>
      </c>
      <c r="C55" s="464" t="s">
        <v>1099</v>
      </c>
      <c r="D55" s="464"/>
      <c r="E55" s="464"/>
      <c r="F55" s="464"/>
      <c r="G55" s="464"/>
      <c r="H55" s="464"/>
      <c r="I55" s="464"/>
      <c r="J55" s="464"/>
      <c r="K55" s="464"/>
      <c r="L55" s="464"/>
      <c r="M55" s="464"/>
      <c r="N55" s="464"/>
      <c r="O55" s="464"/>
      <c r="P55" s="464"/>
      <c r="Q55" s="464"/>
      <c r="R55" s="464"/>
      <c r="S55" s="464"/>
      <c r="T55" s="464"/>
      <c r="U55" s="464"/>
      <c r="V55" s="464"/>
      <c r="W55" s="464"/>
      <c r="X55" s="464"/>
      <c r="Y55" s="464"/>
      <c r="Z55" s="464"/>
      <c r="AA55" s="464"/>
      <c r="AB55" s="464"/>
      <c r="AC55" s="464"/>
      <c r="AD55" s="464"/>
      <c r="AE55" s="464"/>
      <c r="AF55" s="464"/>
      <c r="AG55" s="464"/>
      <c r="AH55" s="464"/>
      <c r="AI55" s="8"/>
    </row>
    <row r="56" spans="2:35" ht="15" customHeight="1" x14ac:dyDescent="0.4">
      <c r="B56" s="9"/>
      <c r="C56" s="464"/>
      <c r="D56" s="464"/>
      <c r="E56" s="464"/>
      <c r="F56" s="464"/>
      <c r="G56" s="464"/>
      <c r="H56" s="464"/>
      <c r="I56" s="464"/>
      <c r="J56" s="464"/>
      <c r="K56" s="464"/>
      <c r="L56" s="464"/>
      <c r="M56" s="464"/>
      <c r="N56" s="464"/>
      <c r="O56" s="464"/>
      <c r="P56" s="464"/>
      <c r="Q56" s="464"/>
      <c r="R56" s="464"/>
      <c r="S56" s="464"/>
      <c r="T56" s="464"/>
      <c r="U56" s="464"/>
      <c r="V56" s="464"/>
      <c r="W56" s="464"/>
      <c r="X56" s="464"/>
      <c r="Y56" s="464"/>
      <c r="Z56" s="464"/>
      <c r="AA56" s="464"/>
      <c r="AB56" s="464"/>
      <c r="AC56" s="464"/>
      <c r="AD56" s="464"/>
      <c r="AE56" s="464"/>
      <c r="AF56" s="464"/>
      <c r="AG56" s="464"/>
      <c r="AH56" s="464"/>
      <c r="AI56" s="9"/>
    </row>
    <row r="57" spans="2:35" ht="15" customHeight="1" thickBot="1" x14ac:dyDescent="0.45">
      <c r="B57" s="10"/>
      <c r="C57" s="464"/>
      <c r="D57" s="464"/>
      <c r="E57" s="464"/>
      <c r="F57" s="464"/>
      <c r="G57" s="464"/>
      <c r="H57" s="464"/>
      <c r="I57" s="464"/>
      <c r="J57" s="464"/>
      <c r="K57" s="464"/>
      <c r="L57" s="464"/>
      <c r="M57" s="464"/>
      <c r="N57" s="464"/>
      <c r="O57" s="464"/>
      <c r="P57" s="464"/>
      <c r="Q57" s="464"/>
      <c r="R57" s="464"/>
      <c r="S57" s="464"/>
      <c r="T57" s="464"/>
      <c r="U57" s="464"/>
      <c r="V57" s="464"/>
      <c r="W57" s="464"/>
      <c r="X57" s="464"/>
      <c r="Y57" s="464"/>
      <c r="Z57" s="464"/>
      <c r="AA57" s="464"/>
      <c r="AB57" s="464"/>
      <c r="AC57" s="464"/>
      <c r="AD57" s="464"/>
      <c r="AE57" s="464"/>
      <c r="AF57" s="464"/>
      <c r="AG57" s="464"/>
      <c r="AH57" s="464"/>
      <c r="AI57" s="10"/>
    </row>
    <row r="58" spans="2:35" ht="15" customHeight="1" x14ac:dyDescent="0.4">
      <c r="B58" s="9"/>
      <c r="C58" s="465" t="s">
        <v>45</v>
      </c>
      <c r="D58" s="466"/>
      <c r="E58" s="471" t="s">
        <v>1071</v>
      </c>
      <c r="F58" s="472"/>
      <c r="G58" s="473"/>
      <c r="H58" s="481" t="s">
        <v>46</v>
      </c>
      <c r="I58" s="430"/>
      <c r="J58" s="430"/>
      <c r="K58" s="430"/>
      <c r="L58" s="430"/>
      <c r="M58" s="430"/>
      <c r="N58" s="482"/>
      <c r="O58" s="481" t="s">
        <v>47</v>
      </c>
      <c r="P58" s="430"/>
      <c r="Q58" s="430"/>
      <c r="R58" s="430"/>
      <c r="S58" s="430"/>
      <c r="T58" s="430"/>
      <c r="U58" s="430"/>
      <c r="V58" s="430"/>
      <c r="W58" s="430"/>
      <c r="X58" s="430"/>
      <c r="Y58" s="430"/>
      <c r="Z58" s="430"/>
      <c r="AA58" s="430"/>
      <c r="AB58" s="430"/>
      <c r="AC58" s="482"/>
      <c r="AD58" s="430" t="s">
        <v>496</v>
      </c>
      <c r="AE58" s="430"/>
      <c r="AF58" s="430"/>
      <c r="AG58" s="430"/>
      <c r="AH58" s="431"/>
      <c r="AI58" s="4"/>
    </row>
    <row r="59" spans="2:35" ht="15" customHeight="1" thickBot="1" x14ac:dyDescent="0.45">
      <c r="B59" s="9"/>
      <c r="C59" s="467"/>
      <c r="D59" s="468"/>
      <c r="E59" s="474"/>
      <c r="F59" s="475"/>
      <c r="G59" s="476"/>
      <c r="H59" s="483"/>
      <c r="I59" s="432"/>
      <c r="J59" s="432"/>
      <c r="K59" s="432"/>
      <c r="L59" s="432"/>
      <c r="M59" s="432"/>
      <c r="N59" s="484"/>
      <c r="O59" s="483"/>
      <c r="P59" s="432"/>
      <c r="Q59" s="432"/>
      <c r="R59" s="432"/>
      <c r="S59" s="432"/>
      <c r="T59" s="432"/>
      <c r="U59" s="432"/>
      <c r="V59" s="432"/>
      <c r="W59" s="432"/>
      <c r="X59" s="432"/>
      <c r="Y59" s="432"/>
      <c r="Z59" s="432"/>
      <c r="AA59" s="432"/>
      <c r="AB59" s="432"/>
      <c r="AC59" s="484"/>
      <c r="AD59" s="432"/>
      <c r="AE59" s="432"/>
      <c r="AF59" s="432"/>
      <c r="AG59" s="432"/>
      <c r="AH59" s="433"/>
      <c r="AI59" s="4"/>
    </row>
    <row r="60" spans="2:35" ht="15" customHeight="1" x14ac:dyDescent="0.4">
      <c r="B60" s="9"/>
      <c r="C60" s="469">
        <v>1</v>
      </c>
      <c r="D60" s="470"/>
      <c r="E60" s="496"/>
      <c r="F60" s="497"/>
      <c r="G60" s="498"/>
      <c r="H60" s="503" t="str">
        <f>IF(E60="","",INDEX('Course List'!$A$2:$D$332,MATCH(E60,'Course List'!$A$2:$A$332,0),2))&amp;IF(E60="","",",")&amp;IF(E60="","",CHAR(10))&amp;IF(E60="","",INDEX('Course List'!$A$2:$D$332,MATCH(E60,'Course List'!$A$2:$A$332,0),3))</f>
        <v/>
      </c>
      <c r="I60" s="503"/>
      <c r="J60" s="503"/>
      <c r="K60" s="503"/>
      <c r="L60" s="503"/>
      <c r="M60" s="503"/>
      <c r="N60" s="503"/>
      <c r="O60" s="485" t="str">
        <f>IF(E60="","",INDEX('Course List'!$A$2:$D$332,MATCH(E60,'Course List'!$A$2:$A$332,0),4))</f>
        <v/>
      </c>
      <c r="P60" s="485"/>
      <c r="Q60" s="485"/>
      <c r="R60" s="485"/>
      <c r="S60" s="485"/>
      <c r="T60" s="485"/>
      <c r="U60" s="485"/>
      <c r="V60" s="485"/>
      <c r="W60" s="485"/>
      <c r="X60" s="485"/>
      <c r="Y60" s="485"/>
      <c r="Z60" s="485"/>
      <c r="AA60" s="485"/>
      <c r="AB60" s="485"/>
      <c r="AC60" s="485"/>
      <c r="AD60" s="487"/>
      <c r="AE60" s="487"/>
      <c r="AF60" s="487"/>
      <c r="AG60" s="487"/>
      <c r="AH60" s="488"/>
      <c r="AI60" s="4"/>
    </row>
    <row r="61" spans="2:35" ht="15" customHeight="1" x14ac:dyDescent="0.4">
      <c r="B61" s="9"/>
      <c r="C61" s="417"/>
      <c r="D61" s="418"/>
      <c r="E61" s="335"/>
      <c r="F61" s="336"/>
      <c r="G61" s="337"/>
      <c r="H61" s="493"/>
      <c r="I61" s="493"/>
      <c r="J61" s="493"/>
      <c r="K61" s="493"/>
      <c r="L61" s="493"/>
      <c r="M61" s="493"/>
      <c r="N61" s="493"/>
      <c r="O61" s="486"/>
      <c r="P61" s="486"/>
      <c r="Q61" s="486"/>
      <c r="R61" s="486"/>
      <c r="S61" s="486"/>
      <c r="T61" s="486"/>
      <c r="U61" s="486"/>
      <c r="V61" s="486"/>
      <c r="W61" s="486"/>
      <c r="X61" s="486"/>
      <c r="Y61" s="486"/>
      <c r="Z61" s="486"/>
      <c r="AA61" s="486"/>
      <c r="AB61" s="486"/>
      <c r="AC61" s="486"/>
      <c r="AD61" s="489"/>
      <c r="AE61" s="489"/>
      <c r="AF61" s="489"/>
      <c r="AG61" s="489"/>
      <c r="AH61" s="490"/>
      <c r="AI61" s="4"/>
    </row>
    <row r="62" spans="2:35" ht="15" customHeight="1" x14ac:dyDescent="0.4">
      <c r="B62" s="9"/>
      <c r="C62" s="417"/>
      <c r="D62" s="418"/>
      <c r="E62" s="335"/>
      <c r="F62" s="336"/>
      <c r="G62" s="337"/>
      <c r="H62" s="493"/>
      <c r="I62" s="493"/>
      <c r="J62" s="493"/>
      <c r="K62" s="493"/>
      <c r="L62" s="493"/>
      <c r="M62" s="493"/>
      <c r="N62" s="493"/>
      <c r="O62" s="486"/>
      <c r="P62" s="486"/>
      <c r="Q62" s="486"/>
      <c r="R62" s="486"/>
      <c r="S62" s="486"/>
      <c r="T62" s="486"/>
      <c r="U62" s="486"/>
      <c r="V62" s="486"/>
      <c r="W62" s="486"/>
      <c r="X62" s="486"/>
      <c r="Y62" s="486"/>
      <c r="Z62" s="486"/>
      <c r="AA62" s="486"/>
      <c r="AB62" s="486"/>
      <c r="AC62" s="486"/>
      <c r="AD62" s="489"/>
      <c r="AE62" s="489"/>
      <c r="AF62" s="489"/>
      <c r="AG62" s="489"/>
      <c r="AH62" s="490"/>
      <c r="AI62" s="4"/>
    </row>
    <row r="63" spans="2:35" ht="15" customHeight="1" x14ac:dyDescent="0.4">
      <c r="B63" s="9"/>
      <c r="C63" s="417"/>
      <c r="D63" s="418"/>
      <c r="E63" s="335"/>
      <c r="F63" s="336"/>
      <c r="G63" s="337"/>
      <c r="H63" s="493"/>
      <c r="I63" s="493"/>
      <c r="J63" s="493"/>
      <c r="K63" s="493"/>
      <c r="L63" s="493"/>
      <c r="M63" s="493"/>
      <c r="N63" s="493"/>
      <c r="O63" s="486"/>
      <c r="P63" s="486"/>
      <c r="Q63" s="486"/>
      <c r="R63" s="486"/>
      <c r="S63" s="486"/>
      <c r="T63" s="486"/>
      <c r="U63" s="486"/>
      <c r="V63" s="486"/>
      <c r="W63" s="486"/>
      <c r="X63" s="486"/>
      <c r="Y63" s="486"/>
      <c r="Z63" s="486"/>
      <c r="AA63" s="486"/>
      <c r="AB63" s="486"/>
      <c r="AC63" s="486"/>
      <c r="AD63" s="489"/>
      <c r="AE63" s="489"/>
      <c r="AF63" s="489"/>
      <c r="AG63" s="489"/>
      <c r="AH63" s="490"/>
      <c r="AI63" s="4"/>
    </row>
    <row r="64" spans="2:35" ht="15" customHeight="1" x14ac:dyDescent="0.4">
      <c r="B64" s="9"/>
      <c r="C64" s="417"/>
      <c r="D64" s="418"/>
      <c r="E64" s="338"/>
      <c r="F64" s="339"/>
      <c r="G64" s="340"/>
      <c r="H64" s="493"/>
      <c r="I64" s="493"/>
      <c r="J64" s="493"/>
      <c r="K64" s="493"/>
      <c r="L64" s="493"/>
      <c r="M64" s="493"/>
      <c r="N64" s="493"/>
      <c r="O64" s="486"/>
      <c r="P64" s="486"/>
      <c r="Q64" s="486"/>
      <c r="R64" s="486"/>
      <c r="S64" s="486"/>
      <c r="T64" s="486"/>
      <c r="U64" s="486"/>
      <c r="V64" s="486"/>
      <c r="W64" s="486"/>
      <c r="X64" s="486"/>
      <c r="Y64" s="486"/>
      <c r="Z64" s="486"/>
      <c r="AA64" s="486"/>
      <c r="AB64" s="486"/>
      <c r="AC64" s="486"/>
      <c r="AD64" s="489"/>
      <c r="AE64" s="489"/>
      <c r="AF64" s="489"/>
      <c r="AG64" s="489"/>
      <c r="AH64" s="490"/>
      <c r="AI64" s="4"/>
    </row>
    <row r="65" spans="2:35" ht="15" customHeight="1" x14ac:dyDescent="0.4">
      <c r="B65" s="9"/>
      <c r="C65" s="417">
        <v>2</v>
      </c>
      <c r="D65" s="418"/>
      <c r="E65" s="332"/>
      <c r="F65" s="333"/>
      <c r="G65" s="334"/>
      <c r="H65" s="493" t="str">
        <f>IF($E65="","",INDEX('Course List'!$A$2:$D$332,MATCH($E65,'Course List'!$A$2:$A$332,0),2))&amp;IF($E65="","",",")&amp;IF($E65="","",CHAR(10))&amp;IF(E65="","",INDEX('Course List'!$A$2:$D$332,MATCH($E65,'Course List'!$A$2:$A$332,0),3))</f>
        <v/>
      </c>
      <c r="I65" s="493"/>
      <c r="J65" s="493"/>
      <c r="K65" s="493"/>
      <c r="L65" s="493"/>
      <c r="M65" s="493"/>
      <c r="N65" s="493"/>
      <c r="O65" s="486" t="str">
        <f>IF(E65="","",INDEX('Course List'!$A$2:$D$332,MATCH(E65,'Course List'!$A$2:$A$332,0),4))</f>
        <v/>
      </c>
      <c r="P65" s="486"/>
      <c r="Q65" s="486"/>
      <c r="R65" s="486"/>
      <c r="S65" s="486"/>
      <c r="T65" s="486"/>
      <c r="U65" s="486"/>
      <c r="V65" s="486"/>
      <c r="W65" s="486"/>
      <c r="X65" s="486"/>
      <c r="Y65" s="486"/>
      <c r="Z65" s="486"/>
      <c r="AA65" s="486"/>
      <c r="AB65" s="486"/>
      <c r="AC65" s="486"/>
      <c r="AD65" s="489"/>
      <c r="AE65" s="489"/>
      <c r="AF65" s="489"/>
      <c r="AG65" s="489"/>
      <c r="AH65" s="490"/>
      <c r="AI65" s="4"/>
    </row>
    <row r="66" spans="2:35" ht="15" customHeight="1" x14ac:dyDescent="0.4">
      <c r="B66" s="9"/>
      <c r="C66" s="417"/>
      <c r="D66" s="418"/>
      <c r="E66" s="335"/>
      <c r="F66" s="336"/>
      <c r="G66" s="337"/>
      <c r="H66" s="493"/>
      <c r="I66" s="493"/>
      <c r="J66" s="493"/>
      <c r="K66" s="493"/>
      <c r="L66" s="493"/>
      <c r="M66" s="493"/>
      <c r="N66" s="493"/>
      <c r="O66" s="486"/>
      <c r="P66" s="486"/>
      <c r="Q66" s="486"/>
      <c r="R66" s="486"/>
      <c r="S66" s="486"/>
      <c r="T66" s="486"/>
      <c r="U66" s="486"/>
      <c r="V66" s="486"/>
      <c r="W66" s="486"/>
      <c r="X66" s="486"/>
      <c r="Y66" s="486"/>
      <c r="Z66" s="486"/>
      <c r="AA66" s="486"/>
      <c r="AB66" s="486"/>
      <c r="AC66" s="486"/>
      <c r="AD66" s="489"/>
      <c r="AE66" s="489"/>
      <c r="AF66" s="489"/>
      <c r="AG66" s="489"/>
      <c r="AH66" s="490"/>
      <c r="AI66" s="4"/>
    </row>
    <row r="67" spans="2:35" ht="15" customHeight="1" x14ac:dyDescent="0.4">
      <c r="B67" s="9"/>
      <c r="C67" s="417"/>
      <c r="D67" s="418"/>
      <c r="E67" s="335"/>
      <c r="F67" s="336"/>
      <c r="G67" s="337"/>
      <c r="H67" s="493"/>
      <c r="I67" s="493"/>
      <c r="J67" s="493"/>
      <c r="K67" s="493"/>
      <c r="L67" s="493"/>
      <c r="M67" s="493"/>
      <c r="N67" s="493"/>
      <c r="O67" s="486"/>
      <c r="P67" s="486"/>
      <c r="Q67" s="486"/>
      <c r="R67" s="486"/>
      <c r="S67" s="486"/>
      <c r="T67" s="486"/>
      <c r="U67" s="486"/>
      <c r="V67" s="486"/>
      <c r="W67" s="486"/>
      <c r="X67" s="486"/>
      <c r="Y67" s="486"/>
      <c r="Z67" s="486"/>
      <c r="AA67" s="486"/>
      <c r="AB67" s="486"/>
      <c r="AC67" s="486"/>
      <c r="AD67" s="489"/>
      <c r="AE67" s="489"/>
      <c r="AF67" s="489"/>
      <c r="AG67" s="489"/>
      <c r="AH67" s="490"/>
      <c r="AI67" s="5"/>
    </row>
    <row r="68" spans="2:35" ht="15" customHeight="1" x14ac:dyDescent="0.4">
      <c r="B68" s="9"/>
      <c r="C68" s="417"/>
      <c r="D68" s="418"/>
      <c r="E68" s="335"/>
      <c r="F68" s="336"/>
      <c r="G68" s="337"/>
      <c r="H68" s="493"/>
      <c r="I68" s="493"/>
      <c r="J68" s="493"/>
      <c r="K68" s="493"/>
      <c r="L68" s="493"/>
      <c r="M68" s="493"/>
      <c r="N68" s="493"/>
      <c r="O68" s="486"/>
      <c r="P68" s="486"/>
      <c r="Q68" s="486"/>
      <c r="R68" s="486"/>
      <c r="S68" s="486"/>
      <c r="T68" s="486"/>
      <c r="U68" s="486"/>
      <c r="V68" s="486"/>
      <c r="W68" s="486"/>
      <c r="X68" s="486"/>
      <c r="Y68" s="486"/>
      <c r="Z68" s="486"/>
      <c r="AA68" s="486"/>
      <c r="AB68" s="486"/>
      <c r="AC68" s="486"/>
      <c r="AD68" s="489"/>
      <c r="AE68" s="489"/>
      <c r="AF68" s="489"/>
      <c r="AG68" s="489"/>
      <c r="AH68" s="490"/>
      <c r="AI68" s="5"/>
    </row>
    <row r="69" spans="2:35" ht="15" customHeight="1" x14ac:dyDescent="0.4">
      <c r="B69" s="9"/>
      <c r="C69" s="417"/>
      <c r="D69" s="418"/>
      <c r="E69" s="338"/>
      <c r="F69" s="339"/>
      <c r="G69" s="340"/>
      <c r="H69" s="493"/>
      <c r="I69" s="493"/>
      <c r="J69" s="493"/>
      <c r="K69" s="493"/>
      <c r="L69" s="493"/>
      <c r="M69" s="493"/>
      <c r="N69" s="493"/>
      <c r="O69" s="486"/>
      <c r="P69" s="486"/>
      <c r="Q69" s="486"/>
      <c r="R69" s="486"/>
      <c r="S69" s="486"/>
      <c r="T69" s="486"/>
      <c r="U69" s="486"/>
      <c r="V69" s="486"/>
      <c r="W69" s="486"/>
      <c r="X69" s="486"/>
      <c r="Y69" s="486"/>
      <c r="Z69" s="486"/>
      <c r="AA69" s="486"/>
      <c r="AB69" s="486"/>
      <c r="AC69" s="486"/>
      <c r="AD69" s="489"/>
      <c r="AE69" s="489"/>
      <c r="AF69" s="489"/>
      <c r="AG69" s="489"/>
      <c r="AH69" s="490"/>
      <c r="AI69" s="5"/>
    </row>
    <row r="70" spans="2:35" ht="15" customHeight="1" x14ac:dyDescent="0.4">
      <c r="B70" s="9"/>
      <c r="C70" s="417">
        <v>3</v>
      </c>
      <c r="D70" s="418"/>
      <c r="E70" s="332"/>
      <c r="F70" s="333"/>
      <c r="G70" s="334"/>
      <c r="H70" s="493" t="str">
        <f>IF($E70="","",INDEX('Course List'!$A$2:$D$332,MATCH($E70,'Course List'!$A$2:$A$332,0),2))&amp;IF($E70="","",",")&amp;IF($E70="","",CHAR(10))&amp;IF(E70="","",INDEX('Course List'!$A$2:$D$332,MATCH($E70,'Course List'!$A$2:$A$332,0),3))</f>
        <v/>
      </c>
      <c r="I70" s="493"/>
      <c r="J70" s="493"/>
      <c r="K70" s="493"/>
      <c r="L70" s="493"/>
      <c r="M70" s="493"/>
      <c r="N70" s="493"/>
      <c r="O70" s="486" t="str">
        <f>IF(E70="","",INDEX('Course List'!$A$2:$D$332,MATCH(E70,'Course List'!$A$2:$A$332,0),4))</f>
        <v/>
      </c>
      <c r="P70" s="486"/>
      <c r="Q70" s="486"/>
      <c r="R70" s="486"/>
      <c r="S70" s="486"/>
      <c r="T70" s="486"/>
      <c r="U70" s="486"/>
      <c r="V70" s="486"/>
      <c r="W70" s="486"/>
      <c r="X70" s="486"/>
      <c r="Y70" s="486"/>
      <c r="Z70" s="486"/>
      <c r="AA70" s="486"/>
      <c r="AB70" s="486"/>
      <c r="AC70" s="486"/>
      <c r="AD70" s="489"/>
      <c r="AE70" s="489"/>
      <c r="AF70" s="489"/>
      <c r="AG70" s="489"/>
      <c r="AH70" s="490"/>
      <c r="AI70" s="5"/>
    </row>
    <row r="71" spans="2:35" ht="15" customHeight="1" x14ac:dyDescent="0.4">
      <c r="B71" s="9"/>
      <c r="C71" s="417"/>
      <c r="D71" s="418"/>
      <c r="E71" s="335"/>
      <c r="F71" s="336"/>
      <c r="G71" s="337"/>
      <c r="H71" s="493"/>
      <c r="I71" s="493"/>
      <c r="J71" s="493"/>
      <c r="K71" s="493"/>
      <c r="L71" s="493"/>
      <c r="M71" s="493"/>
      <c r="N71" s="493"/>
      <c r="O71" s="486"/>
      <c r="P71" s="486"/>
      <c r="Q71" s="486"/>
      <c r="R71" s="486"/>
      <c r="S71" s="486"/>
      <c r="T71" s="486"/>
      <c r="U71" s="486"/>
      <c r="V71" s="486"/>
      <c r="W71" s="486"/>
      <c r="X71" s="486"/>
      <c r="Y71" s="486"/>
      <c r="Z71" s="486"/>
      <c r="AA71" s="486"/>
      <c r="AB71" s="486"/>
      <c r="AC71" s="486"/>
      <c r="AD71" s="489"/>
      <c r="AE71" s="489"/>
      <c r="AF71" s="489"/>
      <c r="AG71" s="489"/>
      <c r="AH71" s="490"/>
    </row>
    <row r="72" spans="2:35" ht="15" customHeight="1" x14ac:dyDescent="0.4">
      <c r="B72" s="9"/>
      <c r="C72" s="417"/>
      <c r="D72" s="418"/>
      <c r="E72" s="335"/>
      <c r="F72" s="336"/>
      <c r="G72" s="337"/>
      <c r="H72" s="493"/>
      <c r="I72" s="493"/>
      <c r="J72" s="493"/>
      <c r="K72" s="493"/>
      <c r="L72" s="493"/>
      <c r="M72" s="493"/>
      <c r="N72" s="493"/>
      <c r="O72" s="486"/>
      <c r="P72" s="486"/>
      <c r="Q72" s="486"/>
      <c r="R72" s="486"/>
      <c r="S72" s="486"/>
      <c r="T72" s="486"/>
      <c r="U72" s="486"/>
      <c r="V72" s="486"/>
      <c r="W72" s="486"/>
      <c r="X72" s="486"/>
      <c r="Y72" s="486"/>
      <c r="Z72" s="486"/>
      <c r="AA72" s="486"/>
      <c r="AB72" s="486"/>
      <c r="AC72" s="486"/>
      <c r="AD72" s="489"/>
      <c r="AE72" s="489"/>
      <c r="AF72" s="489"/>
      <c r="AG72" s="489"/>
      <c r="AH72" s="490"/>
    </row>
    <row r="73" spans="2:35" ht="15" customHeight="1" x14ac:dyDescent="0.4">
      <c r="B73" s="9"/>
      <c r="C73" s="417"/>
      <c r="D73" s="418"/>
      <c r="E73" s="335"/>
      <c r="F73" s="336"/>
      <c r="G73" s="337"/>
      <c r="H73" s="493"/>
      <c r="I73" s="493"/>
      <c r="J73" s="493"/>
      <c r="K73" s="493"/>
      <c r="L73" s="493"/>
      <c r="M73" s="493"/>
      <c r="N73" s="493"/>
      <c r="O73" s="486"/>
      <c r="P73" s="486"/>
      <c r="Q73" s="486"/>
      <c r="R73" s="486"/>
      <c r="S73" s="486"/>
      <c r="T73" s="486"/>
      <c r="U73" s="486"/>
      <c r="V73" s="486"/>
      <c r="W73" s="486"/>
      <c r="X73" s="486"/>
      <c r="Y73" s="486"/>
      <c r="Z73" s="486"/>
      <c r="AA73" s="486"/>
      <c r="AB73" s="486"/>
      <c r="AC73" s="486"/>
      <c r="AD73" s="489"/>
      <c r="AE73" s="489"/>
      <c r="AF73" s="489"/>
      <c r="AG73" s="489"/>
      <c r="AH73" s="490"/>
    </row>
    <row r="74" spans="2:35" ht="15" customHeight="1" thickBot="1" x14ac:dyDescent="0.45">
      <c r="B74" s="9"/>
      <c r="C74" s="419"/>
      <c r="D74" s="420"/>
      <c r="E74" s="341"/>
      <c r="F74" s="342"/>
      <c r="G74" s="343"/>
      <c r="H74" s="494"/>
      <c r="I74" s="494"/>
      <c r="J74" s="494"/>
      <c r="K74" s="494"/>
      <c r="L74" s="494"/>
      <c r="M74" s="494"/>
      <c r="N74" s="494"/>
      <c r="O74" s="499"/>
      <c r="P74" s="499"/>
      <c r="Q74" s="499"/>
      <c r="R74" s="499"/>
      <c r="S74" s="499"/>
      <c r="T74" s="499"/>
      <c r="U74" s="499"/>
      <c r="V74" s="499"/>
      <c r="W74" s="499"/>
      <c r="X74" s="499"/>
      <c r="Y74" s="499"/>
      <c r="Z74" s="499"/>
      <c r="AA74" s="499"/>
      <c r="AB74" s="499"/>
      <c r="AC74" s="499"/>
      <c r="AD74" s="491"/>
      <c r="AE74" s="491"/>
      <c r="AF74" s="491"/>
      <c r="AG74" s="491"/>
      <c r="AH74" s="492"/>
    </row>
    <row r="75" spans="2:35" ht="15" customHeight="1" x14ac:dyDescent="0.4">
      <c r="C75" s="15"/>
      <c r="D75" s="15"/>
      <c r="E75" s="45"/>
      <c r="F75" s="81"/>
      <c r="G75" s="46"/>
      <c r="H75" s="46"/>
      <c r="I75" s="46"/>
      <c r="J75" s="46"/>
      <c r="K75" s="46"/>
      <c r="L75" s="46"/>
      <c r="M75" s="46"/>
      <c r="N75" s="47"/>
      <c r="O75" s="47"/>
      <c r="P75" s="47"/>
      <c r="Q75" s="47"/>
      <c r="R75" s="47"/>
      <c r="S75" s="47"/>
      <c r="T75" s="47"/>
      <c r="U75" s="47"/>
      <c r="V75" s="47"/>
      <c r="W75" s="47"/>
      <c r="X75" s="47"/>
      <c r="Y75" s="47"/>
      <c r="Z75" s="47"/>
      <c r="AA75" s="46"/>
      <c r="AB75" s="46"/>
      <c r="AC75" s="46"/>
      <c r="AD75" s="46"/>
      <c r="AE75" s="46"/>
      <c r="AF75" s="46"/>
      <c r="AG75" s="46"/>
      <c r="AH75" s="46"/>
    </row>
    <row r="76" spans="2:35" ht="15" customHeight="1" thickBot="1" x14ac:dyDescent="0.45">
      <c r="B76" s="1" t="s">
        <v>621</v>
      </c>
      <c r="C76" s="349" t="s">
        <v>1018</v>
      </c>
      <c r="D76" s="349"/>
      <c r="E76" s="349"/>
      <c r="F76" s="349"/>
      <c r="G76" s="349"/>
      <c r="H76" s="349"/>
      <c r="I76" s="349"/>
      <c r="J76" s="349"/>
      <c r="K76" s="349"/>
      <c r="L76" s="349"/>
      <c r="M76" s="349"/>
      <c r="N76" s="349"/>
      <c r="O76" s="349"/>
      <c r="P76" s="349"/>
      <c r="Q76" s="349"/>
      <c r="R76" s="349"/>
      <c r="S76" s="349"/>
      <c r="T76" s="350" t="s">
        <v>1016</v>
      </c>
      <c r="U76" s="350"/>
      <c r="V76" s="350"/>
      <c r="W76" s="350"/>
      <c r="X76" s="350"/>
      <c r="Y76" s="350"/>
      <c r="Z76" s="350"/>
      <c r="AA76" s="11" t="s">
        <v>1017</v>
      </c>
      <c r="AB76" s="70"/>
      <c r="AD76" s="11"/>
      <c r="AE76" s="11"/>
      <c r="AF76" s="11"/>
      <c r="AG76" s="11"/>
      <c r="AH76" s="11"/>
    </row>
    <row r="77" spans="2:35" ht="15" customHeight="1" x14ac:dyDescent="0.4">
      <c r="C77" s="351" t="s">
        <v>660</v>
      </c>
      <c r="D77" s="352"/>
      <c r="E77" s="352"/>
      <c r="F77" s="353"/>
      <c r="G77" s="353"/>
      <c r="H77" s="353"/>
      <c r="I77" s="353"/>
      <c r="J77" s="421" t="s">
        <v>661</v>
      </c>
      <c r="K77" s="421"/>
      <c r="L77" s="421"/>
      <c r="M77" s="421"/>
      <c r="N77" s="421"/>
      <c r="O77" s="424" t="str">
        <f>IF(F77&lt;&gt;"",INDEX(ResearchField!$A$2:$E$320,MATCH($F$77,ResearchField!$E$2:$E$320,0),4),"")</f>
        <v/>
      </c>
      <c r="P77" s="424"/>
      <c r="Q77" s="424"/>
      <c r="R77" s="424"/>
      <c r="S77" s="424"/>
      <c r="T77" s="424"/>
      <c r="U77" s="424"/>
      <c r="V77" s="424"/>
      <c r="W77" s="424"/>
      <c r="X77" s="424"/>
      <c r="Y77" s="424"/>
      <c r="Z77" s="424"/>
      <c r="AA77" s="424"/>
      <c r="AB77" s="424"/>
      <c r="AC77" s="424"/>
      <c r="AD77" s="424"/>
      <c r="AE77" s="424"/>
      <c r="AF77" s="424"/>
      <c r="AG77" s="424"/>
      <c r="AH77" s="425"/>
    </row>
    <row r="78" spans="2:35" ht="15" customHeight="1" x14ac:dyDescent="0.4">
      <c r="C78" s="163"/>
      <c r="D78" s="164"/>
      <c r="E78" s="164"/>
      <c r="F78" s="354"/>
      <c r="G78" s="354"/>
      <c r="H78" s="354"/>
      <c r="I78" s="354"/>
      <c r="J78" s="422"/>
      <c r="K78" s="422"/>
      <c r="L78" s="422"/>
      <c r="M78" s="422"/>
      <c r="N78" s="422"/>
      <c r="O78" s="426"/>
      <c r="P78" s="426"/>
      <c r="Q78" s="426"/>
      <c r="R78" s="426"/>
      <c r="S78" s="426"/>
      <c r="T78" s="426"/>
      <c r="U78" s="426"/>
      <c r="V78" s="426"/>
      <c r="W78" s="426"/>
      <c r="X78" s="426"/>
      <c r="Y78" s="426"/>
      <c r="Z78" s="426"/>
      <c r="AA78" s="426"/>
      <c r="AB78" s="426"/>
      <c r="AC78" s="426"/>
      <c r="AD78" s="426"/>
      <c r="AE78" s="426"/>
      <c r="AF78" s="426"/>
      <c r="AG78" s="426"/>
      <c r="AH78" s="427"/>
    </row>
    <row r="79" spans="2:35" ht="15" customHeight="1" thickBot="1" x14ac:dyDescent="0.45">
      <c r="C79" s="165"/>
      <c r="D79" s="166"/>
      <c r="E79" s="166"/>
      <c r="F79" s="355"/>
      <c r="G79" s="355"/>
      <c r="H79" s="355"/>
      <c r="I79" s="355"/>
      <c r="J79" s="423"/>
      <c r="K79" s="423"/>
      <c r="L79" s="423"/>
      <c r="M79" s="423"/>
      <c r="N79" s="423"/>
      <c r="O79" s="428"/>
      <c r="P79" s="428"/>
      <c r="Q79" s="428"/>
      <c r="R79" s="428"/>
      <c r="S79" s="428"/>
      <c r="T79" s="428"/>
      <c r="U79" s="428"/>
      <c r="V79" s="428"/>
      <c r="W79" s="428"/>
      <c r="X79" s="428"/>
      <c r="Y79" s="428"/>
      <c r="Z79" s="428"/>
      <c r="AA79" s="428"/>
      <c r="AB79" s="428"/>
      <c r="AC79" s="428"/>
      <c r="AD79" s="428"/>
      <c r="AE79" s="428"/>
      <c r="AF79" s="428"/>
      <c r="AG79" s="428"/>
      <c r="AH79" s="429"/>
    </row>
    <row r="80" spans="2:35" ht="15" customHeight="1" x14ac:dyDescent="0.4">
      <c r="C80" s="15"/>
      <c r="D80" s="15"/>
      <c r="E80" s="45"/>
      <c r="F80" s="81"/>
      <c r="G80" s="46"/>
      <c r="H80" s="46"/>
      <c r="I80" s="46"/>
      <c r="J80" s="46"/>
      <c r="K80" s="46"/>
      <c r="L80" s="46"/>
      <c r="M80" s="46"/>
      <c r="N80" s="47"/>
      <c r="O80" s="47"/>
      <c r="P80" s="47"/>
      <c r="Q80" s="47"/>
      <c r="R80" s="47"/>
      <c r="S80" s="47"/>
      <c r="T80" s="47"/>
      <c r="U80" s="47"/>
      <c r="V80" s="47"/>
      <c r="W80" s="47"/>
      <c r="X80" s="47"/>
      <c r="Y80" s="47"/>
      <c r="Z80" s="47"/>
      <c r="AA80" s="46"/>
      <c r="AB80" s="46"/>
      <c r="AC80" s="46"/>
      <c r="AD80" s="46"/>
      <c r="AE80" s="46"/>
      <c r="AF80" s="46"/>
      <c r="AG80" s="46"/>
      <c r="AH80" s="46"/>
    </row>
    <row r="81" spans="2:35" ht="15" customHeight="1" x14ac:dyDescent="0.4">
      <c r="B81" s="37" t="s">
        <v>622</v>
      </c>
      <c r="C81" s="495" t="s">
        <v>1103</v>
      </c>
      <c r="D81" s="495"/>
      <c r="E81" s="495"/>
      <c r="F81" s="495"/>
      <c r="G81" s="495"/>
      <c r="H81" s="495"/>
      <c r="I81" s="495"/>
      <c r="J81" s="495"/>
      <c r="K81" s="495"/>
      <c r="L81" s="495"/>
      <c r="M81" s="495"/>
      <c r="N81" s="495"/>
      <c r="O81" s="495"/>
      <c r="P81" s="495"/>
      <c r="Q81" s="495"/>
      <c r="R81" s="495"/>
      <c r="S81" s="495"/>
      <c r="T81" s="495"/>
      <c r="U81" s="495"/>
      <c r="V81" s="495"/>
      <c r="W81" s="495"/>
      <c r="X81" s="495"/>
      <c r="Y81" s="495"/>
      <c r="Z81" s="495"/>
      <c r="AA81" s="495"/>
      <c r="AB81" s="495"/>
      <c r="AC81" s="495"/>
      <c r="AD81" s="495"/>
      <c r="AE81" s="495"/>
      <c r="AF81" s="495"/>
      <c r="AG81" s="495"/>
      <c r="AH81" s="495"/>
    </row>
    <row r="82" spans="2:35" ht="15" customHeight="1" x14ac:dyDescent="0.4">
      <c r="C82" s="495"/>
      <c r="D82" s="495"/>
      <c r="E82" s="495"/>
      <c r="F82" s="495"/>
      <c r="G82" s="495"/>
      <c r="H82" s="495"/>
      <c r="I82" s="495"/>
      <c r="J82" s="495"/>
      <c r="K82" s="495"/>
      <c r="L82" s="495"/>
      <c r="M82" s="495"/>
      <c r="N82" s="495"/>
      <c r="O82" s="495"/>
      <c r="P82" s="495"/>
      <c r="Q82" s="495"/>
      <c r="R82" s="495"/>
      <c r="S82" s="495"/>
      <c r="T82" s="495"/>
      <c r="U82" s="495"/>
      <c r="V82" s="495"/>
      <c r="W82" s="495"/>
      <c r="X82" s="495"/>
      <c r="Y82" s="495"/>
      <c r="Z82" s="495"/>
      <c r="AA82" s="495"/>
      <c r="AB82" s="495"/>
      <c r="AC82" s="495"/>
      <c r="AD82" s="495"/>
      <c r="AE82" s="495"/>
      <c r="AF82" s="495"/>
      <c r="AG82" s="495"/>
      <c r="AH82" s="495"/>
    </row>
    <row r="83" spans="2:35" ht="15" customHeight="1" thickBot="1" x14ac:dyDescent="0.45">
      <c r="C83" s="495"/>
      <c r="D83" s="495"/>
      <c r="E83" s="495"/>
      <c r="F83" s="495"/>
      <c r="G83" s="495"/>
      <c r="H83" s="495"/>
      <c r="I83" s="495"/>
      <c r="J83" s="495"/>
      <c r="K83" s="495"/>
      <c r="L83" s="495"/>
      <c r="M83" s="495"/>
      <c r="N83" s="495"/>
      <c r="O83" s="495"/>
      <c r="P83" s="495"/>
      <c r="Q83" s="495"/>
      <c r="R83" s="495"/>
      <c r="S83" s="495"/>
      <c r="T83" s="495"/>
      <c r="U83" s="495"/>
      <c r="V83" s="495"/>
      <c r="W83" s="495"/>
      <c r="X83" s="495"/>
      <c r="Y83" s="495"/>
      <c r="Z83" s="495"/>
      <c r="AA83" s="495"/>
      <c r="AB83" s="495"/>
      <c r="AC83" s="495"/>
      <c r="AD83" s="495"/>
      <c r="AE83" s="495"/>
      <c r="AF83" s="495"/>
      <c r="AG83" s="495"/>
      <c r="AH83" s="495"/>
    </row>
    <row r="84" spans="2:35" ht="15" customHeight="1" thickBot="1" x14ac:dyDescent="0.45">
      <c r="B84" s="9"/>
      <c r="C84" s="500"/>
      <c r="D84" s="501"/>
      <c r="E84" s="502"/>
      <c r="F84" s="71"/>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row>
    <row r="85" spans="2:35" ht="15" customHeight="1" x14ac:dyDescent="0.2">
      <c r="B85" s="9"/>
      <c r="C85" s="36"/>
      <c r="D85" s="36"/>
      <c r="E85" s="36"/>
      <c r="F85" s="82"/>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2"/>
    </row>
    <row r="86" spans="2:35" ht="15" customHeight="1" x14ac:dyDescent="0.2">
      <c r="B86" s="19"/>
      <c r="C86" s="50"/>
      <c r="D86" s="50"/>
      <c r="E86" s="50"/>
      <c r="F86" s="71"/>
      <c r="G86" s="48"/>
      <c r="H86" s="48"/>
      <c r="I86" s="48"/>
      <c r="J86" s="48"/>
      <c r="K86" s="48"/>
      <c r="L86" s="48"/>
      <c r="M86" s="48"/>
      <c r="T86" s="63"/>
      <c r="U86" s="63"/>
      <c r="V86" s="63"/>
      <c r="W86" s="63"/>
      <c r="X86" s="63"/>
      <c r="Y86" s="63"/>
      <c r="Z86" s="63"/>
      <c r="AA86" s="63"/>
      <c r="AB86" s="63"/>
      <c r="AC86" s="63"/>
      <c r="AD86" s="63"/>
      <c r="AE86" s="63"/>
      <c r="AF86" s="63"/>
      <c r="AG86" s="63"/>
      <c r="AH86" s="63"/>
      <c r="AI86" s="63"/>
    </row>
    <row r="87" spans="2:35" ht="15" customHeight="1" x14ac:dyDescent="0.2">
      <c r="B87" s="19"/>
      <c r="C87" s="50"/>
      <c r="D87" s="50"/>
      <c r="E87" s="50"/>
      <c r="F87" s="89"/>
      <c r="G87" s="48"/>
      <c r="H87" s="48"/>
      <c r="I87" s="48"/>
      <c r="J87" s="48"/>
      <c r="K87" s="48"/>
      <c r="L87" s="48"/>
      <c r="M87" s="48"/>
      <c r="T87" s="63"/>
      <c r="U87" s="63"/>
      <c r="V87" s="63"/>
      <c r="W87" s="63"/>
      <c r="X87" s="63"/>
      <c r="Y87" s="63"/>
      <c r="Z87" s="63"/>
      <c r="AA87" s="63"/>
      <c r="AB87" s="63"/>
      <c r="AC87" s="63"/>
      <c r="AD87" s="63"/>
      <c r="AE87" s="63"/>
      <c r="AF87" s="63"/>
      <c r="AG87" s="63"/>
      <c r="AH87" s="63"/>
      <c r="AI87" s="63"/>
    </row>
    <row r="88" spans="2:35" ht="15" customHeight="1" x14ac:dyDescent="0.2">
      <c r="B88" s="19"/>
      <c r="C88" s="50"/>
      <c r="D88" s="50"/>
      <c r="E88" s="50"/>
      <c r="F88" s="91"/>
      <c r="G88" s="48"/>
      <c r="H88" s="48"/>
      <c r="I88" s="48"/>
      <c r="J88" s="48"/>
      <c r="K88" s="48"/>
      <c r="L88" s="48"/>
      <c r="M88" s="48"/>
      <c r="T88" s="63"/>
      <c r="U88" s="63"/>
      <c r="V88" s="63"/>
      <c r="W88" s="63"/>
      <c r="X88" s="63"/>
      <c r="Y88" s="63"/>
      <c r="Z88" s="63"/>
      <c r="AA88" s="63"/>
      <c r="AB88" s="63"/>
      <c r="AC88" s="63"/>
      <c r="AD88" s="63"/>
      <c r="AE88" s="63"/>
      <c r="AF88" s="63"/>
      <c r="AG88" s="63"/>
      <c r="AH88" s="63"/>
      <c r="AI88" s="63"/>
    </row>
    <row r="89" spans="2:35" ht="15" customHeight="1" x14ac:dyDescent="0.2">
      <c r="B89" s="19"/>
      <c r="C89" s="50"/>
      <c r="D89" s="50"/>
      <c r="E89" s="50"/>
      <c r="F89" s="91"/>
      <c r="G89" s="48"/>
      <c r="H89" s="48"/>
      <c r="I89" s="48"/>
      <c r="J89" s="48"/>
      <c r="K89" s="48"/>
      <c r="L89" s="48"/>
      <c r="M89" s="48"/>
      <c r="T89" s="63"/>
      <c r="U89" s="63"/>
      <c r="V89" s="63"/>
      <c r="W89" s="63"/>
      <c r="X89" s="63"/>
      <c r="Y89" s="63"/>
      <c r="Z89" s="63"/>
      <c r="AA89" s="63"/>
      <c r="AB89" s="63"/>
      <c r="AC89" s="63"/>
      <c r="AD89" s="63"/>
      <c r="AE89" s="63"/>
      <c r="AF89" s="63"/>
      <c r="AG89" s="63"/>
      <c r="AH89" s="63"/>
      <c r="AI89" s="63"/>
    </row>
    <row r="90" spans="2:35" ht="15" customHeight="1" x14ac:dyDescent="0.2">
      <c r="B90" s="19"/>
      <c r="C90" s="50"/>
      <c r="D90" s="50"/>
      <c r="E90" s="50"/>
      <c r="F90" s="91"/>
      <c r="G90" s="48"/>
      <c r="H90" s="48"/>
      <c r="I90" s="48"/>
      <c r="J90" s="48"/>
      <c r="K90" s="48"/>
      <c r="L90" s="48"/>
      <c r="M90" s="48"/>
      <c r="T90" s="63"/>
      <c r="U90" s="63"/>
      <c r="V90" s="63"/>
      <c r="W90" s="63"/>
      <c r="X90" s="63"/>
      <c r="Y90" s="63"/>
      <c r="Z90" s="63"/>
      <c r="AA90" s="63"/>
      <c r="AB90" s="63"/>
      <c r="AC90" s="63"/>
      <c r="AD90" s="63"/>
      <c r="AE90" s="63"/>
      <c r="AF90" s="63"/>
      <c r="AG90" s="63"/>
      <c r="AH90" s="63"/>
      <c r="AI90" s="63"/>
    </row>
    <row r="91" spans="2:35" ht="15" customHeight="1" x14ac:dyDescent="0.2">
      <c r="B91" s="19"/>
      <c r="C91" s="50"/>
      <c r="D91" s="50"/>
      <c r="E91" s="50"/>
      <c r="F91" s="91"/>
      <c r="G91" s="48"/>
      <c r="H91" s="48"/>
      <c r="I91" s="48"/>
      <c r="J91" s="48"/>
      <c r="K91" s="48"/>
      <c r="L91" s="48"/>
      <c r="M91" s="48"/>
      <c r="T91" s="63"/>
      <c r="U91" s="63"/>
      <c r="V91" s="63"/>
      <c r="W91" s="63"/>
      <c r="X91" s="63"/>
      <c r="Y91" s="63"/>
      <c r="Z91" s="63"/>
      <c r="AA91" s="63"/>
      <c r="AB91" s="63"/>
      <c r="AC91" s="63"/>
      <c r="AD91" s="63"/>
      <c r="AE91" s="63"/>
      <c r="AF91" s="63"/>
      <c r="AG91" s="63"/>
      <c r="AH91" s="63"/>
      <c r="AI91" s="63"/>
    </row>
    <row r="92" spans="2:35" ht="15" customHeight="1" x14ac:dyDescent="0.2">
      <c r="B92" s="19"/>
      <c r="C92" s="50"/>
      <c r="D92" s="50"/>
      <c r="E92" s="50"/>
      <c r="F92" s="91"/>
      <c r="G92" s="48"/>
      <c r="H92" s="48"/>
      <c r="I92" s="48"/>
      <c r="J92" s="48"/>
      <c r="K92" s="48"/>
      <c r="L92" s="48"/>
      <c r="M92" s="48"/>
      <c r="T92" s="63"/>
      <c r="U92" s="63"/>
      <c r="V92" s="63"/>
      <c r="W92" s="63"/>
      <c r="X92" s="63"/>
      <c r="Y92" s="63"/>
      <c r="Z92" s="63"/>
      <c r="AA92" s="63"/>
      <c r="AB92" s="63"/>
      <c r="AC92" s="63"/>
      <c r="AD92" s="63"/>
      <c r="AE92" s="63"/>
      <c r="AF92" s="63"/>
      <c r="AG92" s="63"/>
      <c r="AH92" s="63"/>
      <c r="AI92" s="63"/>
    </row>
    <row r="93" spans="2:35" ht="15" customHeight="1" x14ac:dyDescent="0.2">
      <c r="B93" s="19"/>
      <c r="C93" s="50"/>
      <c r="D93" s="50"/>
      <c r="E93" s="50"/>
      <c r="F93" s="89"/>
      <c r="G93" s="48"/>
      <c r="H93" s="48"/>
      <c r="I93" s="48"/>
      <c r="J93" s="48"/>
      <c r="K93" s="48"/>
      <c r="L93" s="48"/>
      <c r="M93" s="48"/>
      <c r="T93" s="63"/>
      <c r="U93" s="63"/>
      <c r="V93" s="63"/>
      <c r="W93" s="63"/>
      <c r="X93" s="63"/>
      <c r="Y93" s="63"/>
      <c r="Z93" s="63"/>
      <c r="AA93" s="63"/>
      <c r="AB93" s="63"/>
      <c r="AC93" s="63"/>
      <c r="AD93" s="63"/>
      <c r="AE93" s="63"/>
      <c r="AF93" s="63"/>
      <c r="AG93" s="63"/>
      <c r="AH93" s="63"/>
      <c r="AI93" s="63"/>
    </row>
    <row r="94" spans="2:35" ht="15" customHeight="1" x14ac:dyDescent="0.2">
      <c r="B94" s="19"/>
      <c r="C94" s="50"/>
      <c r="D94" s="50"/>
      <c r="E94" s="50"/>
      <c r="F94" s="91"/>
      <c r="G94" s="48"/>
      <c r="H94" s="48"/>
      <c r="I94" s="48"/>
      <c r="J94" s="48"/>
      <c r="K94" s="48"/>
      <c r="L94" s="48"/>
      <c r="M94" s="48"/>
      <c r="T94" s="63"/>
      <c r="U94" s="63"/>
      <c r="V94" s="63"/>
      <c r="W94" s="63"/>
      <c r="X94" s="63"/>
      <c r="Y94" s="63"/>
      <c r="Z94" s="63"/>
      <c r="AA94" s="63"/>
      <c r="AB94" s="63"/>
      <c r="AC94" s="63"/>
      <c r="AD94" s="63"/>
      <c r="AE94" s="63"/>
      <c r="AF94" s="63"/>
      <c r="AG94" s="63"/>
      <c r="AH94" s="63"/>
      <c r="AI94" s="63"/>
    </row>
    <row r="95" spans="2:35" ht="15" customHeight="1" x14ac:dyDescent="0.2">
      <c r="B95" s="19"/>
      <c r="C95" s="50"/>
      <c r="D95" s="50"/>
      <c r="E95" s="50"/>
      <c r="F95" s="91"/>
      <c r="G95" s="48"/>
      <c r="H95" s="48"/>
      <c r="I95" s="48"/>
      <c r="J95" s="48"/>
      <c r="K95" s="48"/>
      <c r="L95" s="48"/>
      <c r="M95" s="48"/>
      <c r="T95" s="63"/>
      <c r="U95" s="63"/>
      <c r="V95" s="63"/>
      <c r="W95" s="63"/>
      <c r="X95" s="63"/>
      <c r="Y95" s="63"/>
      <c r="Z95" s="63"/>
      <c r="AA95" s="63"/>
      <c r="AB95" s="63"/>
      <c r="AC95" s="63"/>
      <c r="AD95" s="63"/>
      <c r="AE95" s="63"/>
      <c r="AF95" s="63"/>
      <c r="AG95" s="63"/>
      <c r="AH95" s="63"/>
      <c r="AI95" s="63"/>
    </row>
    <row r="96" spans="2:35" ht="15" customHeight="1" x14ac:dyDescent="0.2">
      <c r="B96" s="19"/>
      <c r="C96" s="50"/>
      <c r="D96" s="50"/>
      <c r="E96" s="50"/>
      <c r="F96" s="71"/>
      <c r="G96" s="48"/>
      <c r="H96" s="48"/>
      <c r="I96" s="48"/>
      <c r="J96" s="48"/>
      <c r="K96" s="48"/>
      <c r="L96" s="48"/>
      <c r="M96" s="48"/>
      <c r="T96" s="63"/>
      <c r="U96" s="63"/>
      <c r="V96" s="63"/>
      <c r="W96" s="63"/>
      <c r="X96" s="63"/>
      <c r="Y96" s="63"/>
      <c r="Z96" s="63"/>
      <c r="AA96" s="63"/>
      <c r="AB96" s="63"/>
      <c r="AC96" s="63"/>
      <c r="AD96" s="63"/>
      <c r="AE96" s="63"/>
      <c r="AF96" s="63"/>
      <c r="AG96" s="63"/>
      <c r="AH96" s="63"/>
      <c r="AI96" s="63"/>
    </row>
    <row r="97" spans="2:35" ht="15" customHeight="1" x14ac:dyDescent="0.2">
      <c r="B97" s="19"/>
      <c r="C97" s="50"/>
      <c r="D97" s="50"/>
      <c r="E97" s="50"/>
      <c r="F97" s="71"/>
      <c r="G97" s="48"/>
      <c r="H97" s="48"/>
      <c r="I97" s="48"/>
      <c r="J97" s="48"/>
      <c r="K97" s="48"/>
      <c r="L97" s="48"/>
      <c r="M97" s="48"/>
      <c r="T97" s="63"/>
      <c r="U97" s="63"/>
      <c r="V97" s="63"/>
      <c r="W97" s="63"/>
      <c r="X97" s="63"/>
      <c r="Y97" s="63"/>
      <c r="Z97" s="63"/>
      <c r="AA97" s="63"/>
      <c r="AB97" s="63"/>
      <c r="AC97" s="63"/>
      <c r="AD97" s="63"/>
      <c r="AE97" s="63"/>
      <c r="AF97" s="63"/>
      <c r="AG97" s="63"/>
      <c r="AH97" s="63"/>
      <c r="AI97" s="63"/>
    </row>
    <row r="98" spans="2:35" ht="15" customHeight="1" x14ac:dyDescent="0.2">
      <c r="B98" s="19"/>
      <c r="C98" s="50"/>
      <c r="D98" s="50"/>
      <c r="E98" s="50"/>
      <c r="F98" s="71"/>
      <c r="G98" s="48"/>
      <c r="H98" s="48"/>
      <c r="I98" s="48"/>
      <c r="J98" s="48"/>
      <c r="K98" s="48"/>
      <c r="L98" s="48"/>
      <c r="M98" s="48"/>
      <c r="T98" s="63"/>
      <c r="U98" s="63"/>
      <c r="V98" s="63"/>
      <c r="W98" s="63"/>
      <c r="X98" s="63"/>
      <c r="Y98" s="63"/>
      <c r="Z98" s="63"/>
      <c r="AA98" s="63"/>
      <c r="AB98" s="63"/>
      <c r="AC98" s="63"/>
      <c r="AD98" s="63"/>
      <c r="AE98" s="63"/>
      <c r="AF98" s="63"/>
      <c r="AG98" s="63"/>
      <c r="AH98" s="63"/>
      <c r="AI98" s="63"/>
    </row>
    <row r="99" spans="2:35" ht="15" customHeight="1" x14ac:dyDescent="0.4">
      <c r="B99" s="19"/>
      <c r="C99" s="50"/>
      <c r="D99" s="50"/>
      <c r="E99" s="50"/>
      <c r="F99" s="71"/>
      <c r="G99" s="48"/>
      <c r="H99" s="48"/>
      <c r="I99" s="48"/>
      <c r="J99" s="48"/>
      <c r="K99" s="48"/>
      <c r="L99" s="48"/>
      <c r="M99" s="48"/>
      <c r="T99" s="98" t="str">
        <f>$H$26&amp;IF($H$28&lt;&gt;""," "&amp;$H$28,"")&amp;" "&amp;$H$24</f>
        <v xml:space="preserve"> </v>
      </c>
      <c r="U99" s="98"/>
      <c r="V99" s="98"/>
      <c r="W99" s="98"/>
      <c r="X99" s="98"/>
      <c r="Y99" s="98"/>
      <c r="Z99" s="98"/>
      <c r="AA99" s="98"/>
      <c r="AB99" s="98"/>
      <c r="AC99" s="98"/>
      <c r="AD99" s="98"/>
      <c r="AE99" s="98"/>
      <c r="AF99" s="98"/>
      <c r="AG99" s="98"/>
      <c r="AH99" s="98"/>
      <c r="AI99" s="98"/>
    </row>
    <row r="100" spans="2:35" ht="15" customHeight="1" x14ac:dyDescent="0.4">
      <c r="B100" s="19"/>
      <c r="C100" s="50"/>
      <c r="D100" s="50"/>
      <c r="E100" s="50"/>
      <c r="F100" s="71"/>
      <c r="G100" s="48"/>
      <c r="H100" s="48"/>
      <c r="I100" s="48"/>
      <c r="J100" s="48"/>
      <c r="K100" s="48"/>
      <c r="L100" s="48"/>
      <c r="M100" s="48"/>
      <c r="N100" s="43" t="s">
        <v>20</v>
      </c>
      <c r="O100" s="43"/>
      <c r="P100" s="43"/>
      <c r="Q100" s="43"/>
      <c r="R100" s="43"/>
      <c r="S100" s="43"/>
      <c r="T100" s="99"/>
      <c r="U100" s="99"/>
      <c r="V100" s="99"/>
      <c r="W100" s="99"/>
      <c r="X100" s="99"/>
      <c r="Y100" s="99"/>
      <c r="Z100" s="99"/>
      <c r="AA100" s="99"/>
      <c r="AB100" s="99"/>
      <c r="AC100" s="99"/>
      <c r="AD100" s="99"/>
      <c r="AE100" s="99"/>
      <c r="AF100" s="99"/>
      <c r="AG100" s="99"/>
      <c r="AH100" s="99"/>
      <c r="AI100" s="99"/>
    </row>
    <row r="101" spans="2:35" ht="15" customHeight="1" x14ac:dyDescent="0.2">
      <c r="B101" s="49"/>
      <c r="C101" s="97"/>
      <c r="D101" s="97"/>
      <c r="E101" s="97"/>
      <c r="F101" s="97"/>
      <c r="G101" s="97"/>
      <c r="H101" s="97"/>
      <c r="I101" s="97"/>
      <c r="J101" s="97"/>
      <c r="K101" s="97"/>
      <c r="L101" s="93"/>
      <c r="M101" s="49"/>
      <c r="T101" s="39"/>
      <c r="U101" s="39"/>
      <c r="V101" s="39"/>
      <c r="W101" s="39"/>
      <c r="X101" s="39"/>
      <c r="Y101" s="39"/>
      <c r="Z101" s="39"/>
      <c r="AA101" s="39"/>
      <c r="AB101" s="39"/>
      <c r="AC101" s="39"/>
      <c r="AD101" s="39"/>
      <c r="AE101" s="39"/>
      <c r="AF101" s="39"/>
      <c r="AG101" s="39"/>
      <c r="AH101" s="39"/>
      <c r="AI101" s="39"/>
    </row>
    <row r="102" spans="2:35" ht="15" customHeight="1" x14ac:dyDescent="0.2">
      <c r="B102" s="49"/>
      <c r="C102" s="97"/>
      <c r="D102" s="97"/>
      <c r="E102" s="97"/>
      <c r="F102" s="97"/>
      <c r="G102" s="97"/>
      <c r="H102" s="97"/>
      <c r="I102" s="97"/>
      <c r="J102" s="97"/>
      <c r="K102" s="97"/>
      <c r="L102" s="93"/>
      <c r="M102" s="49"/>
      <c r="N102" s="43" t="s">
        <v>617</v>
      </c>
      <c r="O102" s="43"/>
      <c r="P102" s="43"/>
      <c r="Q102" s="43"/>
      <c r="R102" s="43"/>
      <c r="S102" s="43"/>
      <c r="T102" s="42"/>
      <c r="U102" s="42"/>
      <c r="V102" s="42"/>
      <c r="W102" s="42"/>
      <c r="X102" s="42"/>
      <c r="Y102" s="42"/>
      <c r="Z102" s="42"/>
      <c r="AA102" s="42"/>
      <c r="AB102" s="42"/>
      <c r="AC102" s="42"/>
      <c r="AD102" s="42"/>
      <c r="AE102" s="42"/>
      <c r="AF102" s="42"/>
      <c r="AG102" s="42"/>
      <c r="AH102" s="42"/>
      <c r="AI102" s="42"/>
    </row>
    <row r="103" spans="2:35" ht="15" customHeight="1" x14ac:dyDescent="0.4">
      <c r="B103" s="2"/>
      <c r="C103" s="2"/>
      <c r="D103" s="2"/>
      <c r="E103" s="2"/>
      <c r="F103" s="74"/>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row>
    <row r="104" spans="2:35" ht="15" customHeight="1" x14ac:dyDescent="0.4">
      <c r="B104" s="347" t="s">
        <v>53</v>
      </c>
      <c r="C104" s="347"/>
      <c r="D104" s="347"/>
      <c r="E104" s="347"/>
      <c r="F104" s="347"/>
      <c r="G104" s="347"/>
      <c r="H104" s="347"/>
      <c r="I104" s="347"/>
      <c r="J104" s="347"/>
      <c r="K104" s="347"/>
      <c r="L104" s="347"/>
      <c r="M104" s="347"/>
      <c r="N104" s="347"/>
      <c r="O104" s="347"/>
      <c r="P104" s="347"/>
      <c r="Q104" s="347"/>
      <c r="R104" s="347"/>
      <c r="S104" s="347"/>
      <c r="T104" s="347"/>
      <c r="U104" s="347"/>
      <c r="V104" s="347"/>
      <c r="W104" s="347"/>
      <c r="X104" s="347"/>
      <c r="Y104" s="347"/>
      <c r="Z104" s="347"/>
      <c r="AA104" s="347"/>
      <c r="AB104" s="347"/>
      <c r="AC104" s="347"/>
      <c r="AD104" s="347"/>
      <c r="AE104" s="347"/>
      <c r="AF104" s="347"/>
      <c r="AG104" s="347"/>
      <c r="AH104" s="347"/>
      <c r="AI104" s="347"/>
    </row>
    <row r="105" spans="2:35" ht="15" customHeight="1" x14ac:dyDescent="0.4">
      <c r="B105" s="2"/>
      <c r="C105" s="2"/>
      <c r="D105" s="2"/>
      <c r="E105" s="2"/>
      <c r="F105" s="74"/>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2:35" ht="15" customHeight="1" x14ac:dyDescent="0.4">
      <c r="B106" s="2"/>
      <c r="C106" s="348" t="s">
        <v>1050</v>
      </c>
      <c r="D106" s="348"/>
      <c r="E106" s="348"/>
      <c r="F106" s="348"/>
      <c r="G106" s="348"/>
      <c r="H106" s="348"/>
      <c r="I106" s="348"/>
      <c r="J106" s="348"/>
      <c r="K106" s="348"/>
      <c r="L106" s="348"/>
      <c r="M106" s="348"/>
      <c r="N106" s="348"/>
      <c r="O106" s="348"/>
      <c r="P106" s="348"/>
      <c r="Q106" s="348"/>
      <c r="R106" s="348"/>
      <c r="S106" s="348"/>
      <c r="T106" s="348"/>
      <c r="U106" s="348"/>
      <c r="V106" s="348"/>
      <c r="W106" s="348"/>
      <c r="X106" s="348"/>
      <c r="Y106" s="348"/>
      <c r="Z106" s="348"/>
      <c r="AA106" s="348"/>
      <c r="AB106" s="348"/>
      <c r="AC106" s="348"/>
      <c r="AD106" s="348"/>
      <c r="AE106" s="348"/>
      <c r="AF106" s="348"/>
      <c r="AG106" s="348"/>
      <c r="AH106" s="348"/>
      <c r="AI106" s="2"/>
    </row>
    <row r="107" spans="2:35" ht="15" customHeight="1" x14ac:dyDescent="0.4">
      <c r="B107" s="2"/>
      <c r="C107" s="348"/>
      <c r="D107" s="348"/>
      <c r="E107" s="348"/>
      <c r="F107" s="348"/>
      <c r="G107" s="348"/>
      <c r="H107" s="348"/>
      <c r="I107" s="348"/>
      <c r="J107" s="348"/>
      <c r="K107" s="348"/>
      <c r="L107" s="348"/>
      <c r="M107" s="348"/>
      <c r="N107" s="348"/>
      <c r="O107" s="348"/>
      <c r="P107" s="348"/>
      <c r="Q107" s="348"/>
      <c r="R107" s="348"/>
      <c r="S107" s="348"/>
      <c r="T107" s="348"/>
      <c r="U107" s="348"/>
      <c r="V107" s="348"/>
      <c r="W107" s="348"/>
      <c r="X107" s="348"/>
      <c r="Y107" s="348"/>
      <c r="Z107" s="348"/>
      <c r="AA107" s="348"/>
      <c r="AB107" s="348"/>
      <c r="AC107" s="348"/>
      <c r="AD107" s="348"/>
      <c r="AE107" s="348"/>
      <c r="AF107" s="348"/>
      <c r="AG107" s="348"/>
      <c r="AH107" s="348"/>
      <c r="AI107" s="2"/>
    </row>
    <row r="108" spans="2:35" ht="15" customHeight="1" x14ac:dyDescent="0.4">
      <c r="B108" s="2"/>
      <c r="C108" s="348"/>
      <c r="D108" s="348"/>
      <c r="E108" s="348"/>
      <c r="F108" s="348"/>
      <c r="G108" s="348"/>
      <c r="H108" s="348"/>
      <c r="I108" s="348"/>
      <c r="J108" s="348"/>
      <c r="K108" s="348"/>
      <c r="L108" s="348"/>
      <c r="M108" s="348"/>
      <c r="N108" s="348"/>
      <c r="O108" s="348"/>
      <c r="P108" s="348"/>
      <c r="Q108" s="348"/>
      <c r="R108" s="348"/>
      <c r="S108" s="348"/>
      <c r="T108" s="348"/>
      <c r="U108" s="348"/>
      <c r="V108" s="348"/>
      <c r="W108" s="348"/>
      <c r="X108" s="348"/>
      <c r="Y108" s="348"/>
      <c r="Z108" s="348"/>
      <c r="AA108" s="348"/>
      <c r="AB108" s="348"/>
      <c r="AC108" s="348"/>
      <c r="AD108" s="348"/>
      <c r="AE108" s="348"/>
      <c r="AF108" s="348"/>
      <c r="AG108" s="348"/>
      <c r="AH108" s="348"/>
      <c r="AI108" s="2"/>
    </row>
    <row r="109" spans="2:35" ht="15" customHeight="1" x14ac:dyDescent="0.4">
      <c r="B109" s="2"/>
      <c r="C109" s="348"/>
      <c r="D109" s="348"/>
      <c r="E109" s="348"/>
      <c r="F109" s="348"/>
      <c r="G109" s="348"/>
      <c r="H109" s="348"/>
      <c r="I109" s="348"/>
      <c r="J109" s="348"/>
      <c r="K109" s="348"/>
      <c r="L109" s="348"/>
      <c r="M109" s="348"/>
      <c r="N109" s="348"/>
      <c r="O109" s="348"/>
      <c r="P109" s="348"/>
      <c r="Q109" s="348"/>
      <c r="R109" s="348"/>
      <c r="S109" s="348"/>
      <c r="T109" s="348"/>
      <c r="U109" s="348"/>
      <c r="V109" s="348"/>
      <c r="W109" s="348"/>
      <c r="X109" s="348"/>
      <c r="Y109" s="348"/>
      <c r="Z109" s="348"/>
      <c r="AA109" s="348"/>
      <c r="AB109" s="348"/>
      <c r="AC109" s="348"/>
      <c r="AD109" s="348"/>
      <c r="AE109" s="348"/>
      <c r="AF109" s="348"/>
      <c r="AG109" s="348"/>
      <c r="AH109" s="348"/>
      <c r="AI109" s="2"/>
    </row>
    <row r="110" spans="2:35" ht="15" customHeight="1" x14ac:dyDescent="0.4">
      <c r="B110" s="2"/>
      <c r="C110" s="348"/>
      <c r="D110" s="348"/>
      <c r="E110" s="348"/>
      <c r="F110" s="348"/>
      <c r="G110" s="348"/>
      <c r="H110" s="348"/>
      <c r="I110" s="348"/>
      <c r="J110" s="348"/>
      <c r="K110" s="348"/>
      <c r="L110" s="348"/>
      <c r="M110" s="348"/>
      <c r="N110" s="348"/>
      <c r="O110" s="348"/>
      <c r="P110" s="348"/>
      <c r="Q110" s="348"/>
      <c r="R110" s="348"/>
      <c r="S110" s="348"/>
      <c r="T110" s="348"/>
      <c r="U110" s="348"/>
      <c r="V110" s="348"/>
      <c r="W110" s="348"/>
      <c r="X110" s="348"/>
      <c r="Y110" s="348"/>
      <c r="Z110" s="348"/>
      <c r="AA110" s="348"/>
      <c r="AB110" s="348"/>
      <c r="AC110" s="348"/>
      <c r="AD110" s="348"/>
      <c r="AE110" s="348"/>
      <c r="AF110" s="348"/>
      <c r="AG110" s="348"/>
      <c r="AH110" s="348"/>
      <c r="AI110" s="2"/>
    </row>
    <row r="111" spans="2:35" ht="15" customHeight="1" x14ac:dyDescent="0.4">
      <c r="B111" s="2"/>
      <c r="C111" s="348"/>
      <c r="D111" s="348"/>
      <c r="E111" s="348"/>
      <c r="F111" s="348"/>
      <c r="G111" s="348"/>
      <c r="H111" s="348"/>
      <c r="I111" s="348"/>
      <c r="J111" s="348"/>
      <c r="K111" s="348"/>
      <c r="L111" s="348"/>
      <c r="M111" s="348"/>
      <c r="N111" s="348"/>
      <c r="O111" s="348"/>
      <c r="P111" s="348"/>
      <c r="Q111" s="348"/>
      <c r="R111" s="348"/>
      <c r="S111" s="348"/>
      <c r="T111" s="348"/>
      <c r="U111" s="348"/>
      <c r="V111" s="348"/>
      <c r="W111" s="348"/>
      <c r="X111" s="348"/>
      <c r="Y111" s="348"/>
      <c r="Z111" s="348"/>
      <c r="AA111" s="348"/>
      <c r="AB111" s="348"/>
      <c r="AC111" s="348"/>
      <c r="AD111" s="348"/>
      <c r="AE111" s="348"/>
      <c r="AF111" s="348"/>
      <c r="AG111" s="348"/>
      <c r="AH111" s="348"/>
      <c r="AI111" s="2"/>
    </row>
    <row r="112" spans="2:35" ht="15" customHeight="1" thickBot="1" x14ac:dyDescent="0.45">
      <c r="B112" s="2"/>
      <c r="C112" s="348"/>
      <c r="D112" s="348"/>
      <c r="E112" s="348"/>
      <c r="F112" s="348"/>
      <c r="G112" s="348"/>
      <c r="H112" s="348"/>
      <c r="I112" s="348"/>
      <c r="J112" s="348"/>
      <c r="K112" s="348"/>
      <c r="L112" s="348"/>
      <c r="M112" s="348"/>
      <c r="N112" s="348"/>
      <c r="O112" s="348"/>
      <c r="P112" s="348"/>
      <c r="Q112" s="348"/>
      <c r="R112" s="348"/>
      <c r="S112" s="348"/>
      <c r="T112" s="348"/>
      <c r="U112" s="348"/>
      <c r="V112" s="348"/>
      <c r="W112" s="348"/>
      <c r="X112" s="348"/>
      <c r="Y112" s="348"/>
      <c r="Z112" s="348"/>
      <c r="AA112" s="348"/>
      <c r="AB112" s="348"/>
      <c r="AC112" s="348"/>
      <c r="AD112" s="348"/>
      <c r="AE112" s="348"/>
      <c r="AF112" s="348"/>
      <c r="AG112" s="348"/>
      <c r="AH112" s="348"/>
      <c r="AI112" s="2"/>
    </row>
    <row r="113" spans="2:35" ht="15" customHeight="1" x14ac:dyDescent="0.4">
      <c r="B113" s="9"/>
      <c r="C113" s="246" t="s">
        <v>1049</v>
      </c>
      <c r="D113" s="247"/>
      <c r="E113" s="247"/>
      <c r="F113" s="248"/>
      <c r="G113" s="526" t="s">
        <v>55</v>
      </c>
      <c r="H113" s="527"/>
      <c r="I113" s="527"/>
      <c r="J113" s="527"/>
      <c r="K113" s="527"/>
      <c r="L113" s="527"/>
      <c r="M113" s="527"/>
      <c r="N113" s="527"/>
      <c r="O113" s="528"/>
      <c r="P113" s="252" t="s">
        <v>540</v>
      </c>
      <c r="Q113" s="247"/>
      <c r="R113" s="248"/>
      <c r="S113" s="252" t="s">
        <v>56</v>
      </c>
      <c r="T113" s="247"/>
      <c r="U113" s="247"/>
      <c r="V113" s="247"/>
      <c r="W113" s="252" t="s">
        <v>542</v>
      </c>
      <c r="X113" s="247"/>
      <c r="Y113" s="247"/>
      <c r="Z113" s="247"/>
      <c r="AA113" s="247"/>
      <c r="AB113" s="248"/>
      <c r="AC113" s="247" t="s">
        <v>54</v>
      </c>
      <c r="AD113" s="247"/>
      <c r="AE113" s="247"/>
      <c r="AF113" s="247"/>
      <c r="AG113" s="247"/>
      <c r="AH113" s="513"/>
      <c r="AI113" s="8"/>
    </row>
    <row r="114" spans="2:35" ht="15" customHeight="1" thickBot="1" x14ac:dyDescent="0.45">
      <c r="B114" s="9"/>
      <c r="C114" s="249"/>
      <c r="D114" s="250"/>
      <c r="E114" s="250"/>
      <c r="F114" s="251"/>
      <c r="G114" s="253" t="s">
        <v>67</v>
      </c>
      <c r="H114" s="250"/>
      <c r="I114" s="250"/>
      <c r="J114" s="250"/>
      <c r="K114" s="250"/>
      <c r="L114" s="250"/>
      <c r="M114" s="250"/>
      <c r="N114" s="250"/>
      <c r="O114" s="251"/>
      <c r="P114" s="253"/>
      <c r="Q114" s="250"/>
      <c r="R114" s="251"/>
      <c r="S114" s="253"/>
      <c r="T114" s="250"/>
      <c r="U114" s="250"/>
      <c r="V114" s="250"/>
      <c r="W114" s="253"/>
      <c r="X114" s="250"/>
      <c r="Y114" s="250"/>
      <c r="Z114" s="250"/>
      <c r="AA114" s="250"/>
      <c r="AB114" s="251"/>
      <c r="AC114" s="250"/>
      <c r="AD114" s="250"/>
      <c r="AE114" s="250"/>
      <c r="AF114" s="250"/>
      <c r="AG114" s="250"/>
      <c r="AH114" s="514"/>
      <c r="AI114" s="9"/>
    </row>
    <row r="115" spans="2:35" ht="15" customHeight="1" x14ac:dyDescent="0.4">
      <c r="B115" s="10"/>
      <c r="C115" s="507" t="s">
        <v>62</v>
      </c>
      <c r="D115" s="346"/>
      <c r="E115" s="346"/>
      <c r="F115" s="508"/>
      <c r="G115" s="477"/>
      <c r="H115" s="478"/>
      <c r="I115" s="478"/>
      <c r="J115" s="478"/>
      <c r="K115" s="478"/>
      <c r="L115" s="478"/>
      <c r="M115" s="478"/>
      <c r="N115" s="478"/>
      <c r="O115" s="509"/>
      <c r="P115" s="510"/>
      <c r="Q115" s="346"/>
      <c r="R115" s="508"/>
      <c r="S115" s="515" t="str">
        <f>IF(AA117&lt;&gt;"",IF(Y117&lt;&gt;"",IF(AA115&lt;&gt;"",IF(Y115&lt;&gt;"",IF(COUNTIF(AA117,""),0,IF(COUNTIF(AA115,""),0,IF(INDEX(List!$B$2:$C$13,MATCH('ABE 5BATCH AF'!Y117,List!$B$2:$B$13,0),2)=12,IF(INDEX(List!$B$2:$C$13,MATCH('ABE 5BATCH AF'!Y115,List!$B$2:$B$13,0),2)=1,AA117-AA115+1,IF(INDEX(List!$B$2:$C$13,MATCH('ABE 5BATCH AF'!Y117,List!$B$2:$B$13,0),2)&gt;=(INDEX(List!$B$2:$C$13,MATCH('ABE 5BATCH AF'!Y115,List!$B$2:$B$13,0),2)-1),AA117-AA115,AA117-AA115-1)),IF(INDEX(List!$B$2:$C$13,MATCH('ABE 5BATCH AF'!Y117,List!$B$2:$B$13,0),2)&gt;=(INDEX(List!$B$2:$C$13,MATCH('ABE 5BATCH AF'!Y115,List!$B$2:$B$13,0),2)-1),AA117-AA115,AA117-AA115-1))))+IF(IF(COUNTIF(INDEX(List!$B$2:$C$13,MATCH('ABE 5BATCH AF'!Y117,List!$B$2:$B$13,0),2),""),0,IF(COUNTIF(INDEX(List!$B$2:$C$13,MATCH('ABE 5BATCH AF'!Y115,List!$B$2:$B$13,0),2),""),0,IF(INDEX(List!$B$2:$C$13,MATCH('ABE 5BATCH AF'!Y117,List!$B$2:$B$13,0),2)=12,IF(INDEX(List!$B$2:$C$13,MATCH('ABE 5BATCH AF'!Y115,List!$B$2:$B$13,0),2)=1,0,IF(INDEX(List!$B$2:$C$13,MATCH('ABE 5BATCH AF'!Y117,List!$B$2:$B$13,0),2)&gt;=(INDEX(List!$B$2:$C$13,MATCH('ABE 5BATCH AF'!Y115,List!$B$2:$B$13,0),2)-1),INDEX(List!$B$2:$C$13,MATCH('ABE 5BATCH AF'!Y117,List!$B$2:$B$13,0),2)-INDEX(List!$B$2:$C$13,MATCH('ABE 5BATCH AF'!Y115,List!$B$2:$B$13,0),2)+1,12-INDEX(List!$B$2:$C$13,MATCH('ABE 5BATCH AF'!Y115,List!$B$2:$B$13,0),2)+INDEX(List!$B$2:$C$13,MATCH('ABE 5BATCH AF'!Y117,List!$B$2:$B$13,0),2)+1)),IF(INDEX(List!$B$2:$C$13,MATCH('ABE 5BATCH AF'!Y117,List!$B$2:$B$13,0),2)&gt;=(INDEX(List!$B$2:$C$13,MATCH('ABE 5BATCH AF'!Y115,List!$B$2:$B$13,0),2)-1),INDEX(List!$B$2:$C$13,MATCH('ABE 5BATCH AF'!Y117,List!$B$2:$B$13,0),2)-INDEX(List!$B$2:$C$13,MATCH('ABE 5BATCH AF'!Y115,List!$B$2:$B$13,0),2)+1,12-INDEX(List!$B$2:$C$13,MATCH('ABE 5BATCH AF'!Y115,List!$B$2:$B$13,0),2)+INDEX(List!$B$2:$C$13,MATCH('ABE 5BATCH AF'!Y117,List!$B$2:$B$13,0),2)+1))))&gt;5,1,0),""),""),""),"")</f>
        <v/>
      </c>
      <c r="T115" s="516"/>
      <c r="U115" s="511" t="str">
        <f>IF(AA117&lt;&gt;"",IF(Y117&lt;&gt;"",IF(AA115&lt;&gt;"",IF(Y115&lt;&gt;"",IF(S115=1," year"," years"),""),""),""),"")</f>
        <v/>
      </c>
      <c r="V115" s="512"/>
      <c r="W115" s="345" t="s">
        <v>541</v>
      </c>
      <c r="X115" s="345"/>
      <c r="Y115" s="344"/>
      <c r="Z115" s="269" t="s">
        <v>21</v>
      </c>
      <c r="AA115" s="346"/>
      <c r="AB115" s="346"/>
      <c r="AC115" s="477"/>
      <c r="AD115" s="478"/>
      <c r="AE115" s="478"/>
      <c r="AF115" s="478"/>
      <c r="AG115" s="478"/>
      <c r="AH115" s="479"/>
      <c r="AI115" s="10"/>
    </row>
    <row r="116" spans="2:35" ht="15" customHeight="1" x14ac:dyDescent="0.4">
      <c r="B116" s="9"/>
      <c r="C116" s="388"/>
      <c r="D116" s="211"/>
      <c r="E116" s="211"/>
      <c r="F116" s="212"/>
      <c r="G116" s="194"/>
      <c r="H116" s="195"/>
      <c r="I116" s="195"/>
      <c r="J116" s="195"/>
      <c r="K116" s="195"/>
      <c r="L116" s="195"/>
      <c r="M116" s="195"/>
      <c r="N116" s="195"/>
      <c r="O116" s="196"/>
      <c r="P116" s="210"/>
      <c r="Q116" s="211"/>
      <c r="R116" s="212"/>
      <c r="S116" s="199"/>
      <c r="T116" s="200"/>
      <c r="U116" s="205"/>
      <c r="V116" s="206"/>
      <c r="W116" s="204"/>
      <c r="X116" s="204"/>
      <c r="Y116" s="186"/>
      <c r="Z116" s="184"/>
      <c r="AA116" s="214"/>
      <c r="AB116" s="214"/>
      <c r="AC116" s="207"/>
      <c r="AD116" s="208"/>
      <c r="AE116" s="208"/>
      <c r="AF116" s="208"/>
      <c r="AG116" s="208"/>
      <c r="AH116" s="480"/>
      <c r="AI116" s="4"/>
    </row>
    <row r="117" spans="2:35" ht="15" customHeight="1" x14ac:dyDescent="0.4">
      <c r="B117" s="9"/>
      <c r="C117" s="388"/>
      <c r="D117" s="211"/>
      <c r="E117" s="211"/>
      <c r="F117" s="212"/>
      <c r="G117" s="207"/>
      <c r="H117" s="208"/>
      <c r="I117" s="208"/>
      <c r="J117" s="208"/>
      <c r="K117" s="208"/>
      <c r="L117" s="208"/>
      <c r="M117" s="208"/>
      <c r="N117" s="208"/>
      <c r="O117" s="209"/>
      <c r="P117" s="210"/>
      <c r="Q117" s="211"/>
      <c r="R117" s="212"/>
      <c r="S117" s="199"/>
      <c r="T117" s="200"/>
      <c r="U117" s="205"/>
      <c r="V117" s="206"/>
      <c r="W117" s="183" t="s">
        <v>535</v>
      </c>
      <c r="X117" s="183"/>
      <c r="Y117" s="185"/>
      <c r="Z117" s="183" t="s">
        <v>21</v>
      </c>
      <c r="AA117" s="211"/>
      <c r="AB117" s="211"/>
      <c r="AC117" s="207"/>
      <c r="AD117" s="208"/>
      <c r="AE117" s="208"/>
      <c r="AF117" s="208"/>
      <c r="AG117" s="208"/>
      <c r="AH117" s="480"/>
      <c r="AI117" s="4"/>
    </row>
    <row r="118" spans="2:35" ht="15" customHeight="1" x14ac:dyDescent="0.4">
      <c r="B118" s="9"/>
      <c r="C118" s="408"/>
      <c r="D118" s="214"/>
      <c r="E118" s="214"/>
      <c r="F118" s="215"/>
      <c r="G118" s="194"/>
      <c r="H118" s="195"/>
      <c r="I118" s="195"/>
      <c r="J118" s="195"/>
      <c r="K118" s="195"/>
      <c r="L118" s="195"/>
      <c r="M118" s="195"/>
      <c r="N118" s="195"/>
      <c r="O118" s="196"/>
      <c r="P118" s="213"/>
      <c r="Q118" s="214"/>
      <c r="R118" s="215"/>
      <c r="S118" s="199"/>
      <c r="T118" s="200"/>
      <c r="U118" s="205"/>
      <c r="V118" s="206"/>
      <c r="W118" s="184"/>
      <c r="X118" s="184"/>
      <c r="Y118" s="186"/>
      <c r="Z118" s="184"/>
      <c r="AA118" s="214"/>
      <c r="AB118" s="214"/>
      <c r="AC118" s="207"/>
      <c r="AD118" s="208"/>
      <c r="AE118" s="208"/>
      <c r="AF118" s="208"/>
      <c r="AG118" s="208"/>
      <c r="AH118" s="480"/>
      <c r="AI118" s="4"/>
    </row>
    <row r="119" spans="2:35" ht="15" customHeight="1" x14ac:dyDescent="0.4">
      <c r="B119" s="9"/>
      <c r="C119" s="387" t="s">
        <v>618</v>
      </c>
      <c r="D119" s="276"/>
      <c r="E119" s="276"/>
      <c r="F119" s="277"/>
      <c r="G119" s="191"/>
      <c r="H119" s="192"/>
      <c r="I119" s="192"/>
      <c r="J119" s="192"/>
      <c r="K119" s="192"/>
      <c r="L119" s="192"/>
      <c r="M119" s="192"/>
      <c r="N119" s="192"/>
      <c r="O119" s="193"/>
      <c r="P119" s="210"/>
      <c r="Q119" s="211"/>
      <c r="R119" s="212"/>
      <c r="S119" s="197" t="str">
        <f>IF(AA121&lt;&gt;"",IF(Y121&lt;&gt;"",IF(AA119&lt;&gt;"",IF(Y119&lt;&gt;"",IF(COUNTIF(AA121,""),0,IF(COUNTIF(AA119,""),0,IF(INDEX(List!$B$2:$C$13,MATCH('ABE 5BATCH AF'!Y121,List!$B$2:$B$13,0),2)=12,IF(INDEX(List!$B$2:$C$13,MATCH('ABE 5BATCH AF'!Y119,List!$B$2:$B$13,0),2)=1,AA121-AA119+1,IF(INDEX(List!$B$2:$C$13,MATCH('ABE 5BATCH AF'!Y121,List!$B$2:$B$13,0),2)&gt;=(INDEX(List!$B$2:$C$13,MATCH('ABE 5BATCH AF'!Y119,List!$B$2:$B$13,0),2)-1),AA121-AA119,AA121-AA119-1)),IF(INDEX(List!$B$2:$C$13,MATCH('ABE 5BATCH AF'!Y121,List!$B$2:$B$13,0),2)&gt;=(INDEX(List!$B$2:$C$13,MATCH('ABE 5BATCH AF'!Y119,List!$B$2:$B$13,0),2)-1),AA121-AA119,AA121-AA119-1))))+IF(IF(COUNTIF(INDEX(List!$B$2:$C$13,MATCH('ABE 5BATCH AF'!Y121,List!$B$2:$B$13,0),2),""),0,IF(COUNTIF(INDEX(List!$B$2:$C$13,MATCH('ABE 5BATCH AF'!Y119,List!$B$2:$B$13,0),2),""),0,IF(INDEX(List!$B$2:$C$13,MATCH('ABE 5BATCH AF'!Y121,List!$B$2:$B$13,0),2)=12,IF(INDEX(List!$B$2:$C$13,MATCH('ABE 5BATCH AF'!Y119,List!$B$2:$B$13,0),2)=1,0,IF(INDEX(List!$B$2:$C$13,MATCH('ABE 5BATCH AF'!Y121,List!$B$2:$B$13,0),2)&gt;=(INDEX(List!$B$2:$C$13,MATCH('ABE 5BATCH AF'!Y119,List!$B$2:$B$13,0),2)-1),INDEX(List!$B$2:$C$13,MATCH('ABE 5BATCH AF'!Y121,List!$B$2:$B$13,0),2)-INDEX(List!$B$2:$C$13,MATCH('ABE 5BATCH AF'!Y119,List!$B$2:$B$13,0),2)+1,12-INDEX(List!$B$2:$C$13,MATCH('ABE 5BATCH AF'!Y119,List!$B$2:$B$13,0),2)+INDEX(List!$B$2:$C$13,MATCH('ABE 5BATCH AF'!Y121,List!$B$2:$B$13,0),2)+1)),IF(INDEX(List!$B$2:$C$13,MATCH('ABE 5BATCH AF'!Y121,List!$B$2:$B$13,0),2)&gt;=(INDEX(List!$B$2:$C$13,MATCH('ABE 5BATCH AF'!Y119,List!$B$2:$B$13,0),2)-1),INDEX(List!$B$2:$C$13,MATCH('ABE 5BATCH AF'!Y121,List!$B$2:$B$13,0),2)-INDEX(List!$B$2:$C$13,MATCH('ABE 5BATCH AF'!Y119,List!$B$2:$B$13,0),2)+1,12-INDEX(List!$B$2:$C$13,MATCH('ABE 5BATCH AF'!Y119,List!$B$2:$B$13,0),2)+INDEX(List!$B$2:$C$13,MATCH('ABE 5BATCH AF'!Y121,List!$B$2:$B$13,0),2)+1))))&gt;5,1,0),""),""),""),"")</f>
        <v/>
      </c>
      <c r="T119" s="198"/>
      <c r="U119" s="412" t="str">
        <f>IF(AA121&lt;&gt;"",IF(Y121&lt;&gt;"",IF(AA119&lt;&gt;"",IF(Y119&lt;&gt;"",IF(S119=1," year"," years"),""),""),""),"")</f>
        <v/>
      </c>
      <c r="V119" s="413"/>
      <c r="W119" s="203" t="s">
        <v>534</v>
      </c>
      <c r="X119" s="203"/>
      <c r="Y119" s="185"/>
      <c r="Z119" s="183" t="s">
        <v>21</v>
      </c>
      <c r="AA119" s="211"/>
      <c r="AB119" s="211"/>
      <c r="AC119" s="327"/>
      <c r="AD119" s="327"/>
      <c r="AE119" s="327"/>
      <c r="AF119" s="327"/>
      <c r="AG119" s="327"/>
      <c r="AH119" s="402"/>
      <c r="AI119" s="4"/>
    </row>
    <row r="120" spans="2:35" ht="15" customHeight="1" x14ac:dyDescent="0.4">
      <c r="B120" s="9"/>
      <c r="C120" s="388"/>
      <c r="D120" s="211"/>
      <c r="E120" s="211"/>
      <c r="F120" s="212"/>
      <c r="G120" s="194"/>
      <c r="H120" s="195"/>
      <c r="I120" s="195"/>
      <c r="J120" s="195"/>
      <c r="K120" s="195"/>
      <c r="L120" s="195"/>
      <c r="M120" s="195"/>
      <c r="N120" s="195"/>
      <c r="O120" s="196"/>
      <c r="P120" s="210"/>
      <c r="Q120" s="211"/>
      <c r="R120" s="212"/>
      <c r="S120" s="199"/>
      <c r="T120" s="200"/>
      <c r="U120" s="205"/>
      <c r="V120" s="206"/>
      <c r="W120" s="204"/>
      <c r="X120" s="204"/>
      <c r="Y120" s="186"/>
      <c r="Z120" s="184"/>
      <c r="AA120" s="214"/>
      <c r="AB120" s="214"/>
      <c r="AC120" s="327"/>
      <c r="AD120" s="327"/>
      <c r="AE120" s="327"/>
      <c r="AF120" s="327"/>
      <c r="AG120" s="327"/>
      <c r="AH120" s="402"/>
      <c r="AI120" s="4"/>
    </row>
    <row r="121" spans="2:35" ht="15" customHeight="1" x14ac:dyDescent="0.4">
      <c r="B121" s="9"/>
      <c r="C121" s="388"/>
      <c r="D121" s="211"/>
      <c r="E121" s="211"/>
      <c r="F121" s="212"/>
      <c r="G121" s="207"/>
      <c r="H121" s="208"/>
      <c r="I121" s="208"/>
      <c r="J121" s="208"/>
      <c r="K121" s="208"/>
      <c r="L121" s="208"/>
      <c r="M121" s="208"/>
      <c r="N121" s="208"/>
      <c r="O121" s="209"/>
      <c r="P121" s="210"/>
      <c r="Q121" s="211"/>
      <c r="R121" s="212"/>
      <c r="S121" s="199"/>
      <c r="T121" s="200"/>
      <c r="U121" s="205"/>
      <c r="V121" s="206"/>
      <c r="W121" s="183" t="s">
        <v>535</v>
      </c>
      <c r="X121" s="183"/>
      <c r="Y121" s="185"/>
      <c r="Z121" s="183" t="s">
        <v>21</v>
      </c>
      <c r="AA121" s="211"/>
      <c r="AB121" s="211"/>
      <c r="AC121" s="327"/>
      <c r="AD121" s="327"/>
      <c r="AE121" s="327"/>
      <c r="AF121" s="327"/>
      <c r="AG121" s="327"/>
      <c r="AH121" s="402"/>
      <c r="AI121" s="4"/>
    </row>
    <row r="122" spans="2:35" ht="15" customHeight="1" x14ac:dyDescent="0.4">
      <c r="B122" s="9"/>
      <c r="C122" s="408"/>
      <c r="D122" s="214"/>
      <c r="E122" s="214"/>
      <c r="F122" s="215"/>
      <c r="G122" s="194"/>
      <c r="H122" s="195"/>
      <c r="I122" s="195"/>
      <c r="J122" s="195"/>
      <c r="K122" s="195"/>
      <c r="L122" s="195"/>
      <c r="M122" s="195"/>
      <c r="N122" s="195"/>
      <c r="O122" s="196"/>
      <c r="P122" s="213"/>
      <c r="Q122" s="214"/>
      <c r="R122" s="215"/>
      <c r="S122" s="201"/>
      <c r="T122" s="202"/>
      <c r="U122" s="414"/>
      <c r="V122" s="415"/>
      <c r="W122" s="184"/>
      <c r="X122" s="184"/>
      <c r="Y122" s="186"/>
      <c r="Z122" s="184"/>
      <c r="AA122" s="214"/>
      <c r="AB122" s="214"/>
      <c r="AC122" s="327"/>
      <c r="AD122" s="327"/>
      <c r="AE122" s="327"/>
      <c r="AF122" s="327"/>
      <c r="AG122" s="327"/>
      <c r="AH122" s="402"/>
      <c r="AI122" s="4"/>
    </row>
    <row r="123" spans="2:35" ht="15" customHeight="1" x14ac:dyDescent="0.4">
      <c r="B123" s="9"/>
      <c r="C123" s="387" t="s">
        <v>63</v>
      </c>
      <c r="D123" s="276"/>
      <c r="E123" s="276"/>
      <c r="F123" s="277"/>
      <c r="G123" s="191"/>
      <c r="H123" s="192"/>
      <c r="I123" s="192"/>
      <c r="J123" s="192"/>
      <c r="K123" s="192"/>
      <c r="L123" s="192"/>
      <c r="M123" s="192"/>
      <c r="N123" s="192"/>
      <c r="O123" s="193"/>
      <c r="P123" s="210"/>
      <c r="Q123" s="211"/>
      <c r="R123" s="212"/>
      <c r="S123" s="199" t="str">
        <f>IF(AA125&lt;&gt;"",IF(Y125&lt;&gt;"",IF(AA123&lt;&gt;"",IF(Y123&lt;&gt;"",IF(COUNTIF(AA125,""),0,IF(COUNTIF(AA123,""),0,IF(INDEX(List!$B$2:$C$13,MATCH('ABE 5BATCH AF'!Y125,List!$B$2:$B$13,0),2)=12,IF(INDEX(List!$B$2:$C$13,MATCH('ABE 5BATCH AF'!Y123,List!$B$2:$B$13,0),2)=1,AA125-AA123+1,IF(INDEX(List!$B$2:$C$13,MATCH('ABE 5BATCH AF'!Y125,List!$B$2:$B$13,0),2)&gt;=(INDEX(List!$B$2:$C$13,MATCH('ABE 5BATCH AF'!Y123,List!$B$2:$B$13,0),2)-1),AA125-AA123,AA125-AA123-1)),IF(INDEX(List!$B$2:$C$13,MATCH('ABE 5BATCH AF'!Y125,List!$B$2:$B$13,0),2)&gt;=(INDEX(List!$B$2:$C$13,MATCH('ABE 5BATCH AF'!Y123,List!$B$2:$B$13,0),2)-1),AA125-AA123,AA125-AA123-1))))+IF(IF(COUNTIF(INDEX(List!$B$2:$C$13,MATCH('ABE 5BATCH AF'!Y125,List!$B$2:$B$13,0),2),""),0,IF(COUNTIF(INDEX(List!$B$2:$C$13,MATCH('ABE 5BATCH AF'!Y123,List!$B$2:$B$13,0),2),""),0,IF(INDEX(List!$B$2:$C$13,MATCH('ABE 5BATCH AF'!Y125,List!$B$2:$B$13,0),2)=12,IF(INDEX(List!$B$2:$C$13,MATCH('ABE 5BATCH AF'!Y123,List!$B$2:$B$13,0),2)=1,0,IF(INDEX(List!$B$2:$C$13,MATCH('ABE 5BATCH AF'!Y125,List!$B$2:$B$13,0),2)&gt;=(INDEX(List!$B$2:$C$13,MATCH('ABE 5BATCH AF'!Y123,List!$B$2:$B$13,0),2)-1),INDEX(List!$B$2:$C$13,MATCH('ABE 5BATCH AF'!Y125,List!$B$2:$B$13,0),2)-INDEX(List!$B$2:$C$13,MATCH('ABE 5BATCH AF'!Y123,List!$B$2:$B$13,0),2)+1,12-INDEX(List!$B$2:$C$13,MATCH('ABE 5BATCH AF'!Y123,List!$B$2:$B$13,0),2)+INDEX(List!$B$2:$C$13,MATCH('ABE 5BATCH AF'!Y125,List!$B$2:$B$13,0),2)+1)),IF(INDEX(List!$B$2:$C$13,MATCH('ABE 5BATCH AF'!Y125,List!$B$2:$B$13,0),2)&gt;=(INDEX(List!$B$2:$C$13,MATCH('ABE 5BATCH AF'!Y123,List!$B$2:$B$13,0),2)-1),INDEX(List!$B$2:$C$13,MATCH('ABE 5BATCH AF'!Y125,List!$B$2:$B$13,0),2)-INDEX(List!$B$2:$C$13,MATCH('ABE 5BATCH AF'!Y123,List!$B$2:$B$13,0),2)+1,12-INDEX(List!$B$2:$C$13,MATCH('ABE 5BATCH AF'!Y123,List!$B$2:$B$13,0),2)+INDEX(List!$B$2:$C$13,MATCH('ABE 5BATCH AF'!Y125,List!$B$2:$B$13,0),2)+1))))&gt;5,1,0),""),""),""),"")</f>
        <v/>
      </c>
      <c r="T123" s="200"/>
      <c r="U123" s="205" t="str">
        <f>IF(AA125&lt;&gt;"",IF(Y125&lt;&gt;"",IF(AA123&lt;&gt;"",IF(Y123&lt;&gt;"",IF(S123=1," year"," years"),""),""),""),"")</f>
        <v/>
      </c>
      <c r="V123" s="206"/>
      <c r="W123" s="203" t="s">
        <v>534</v>
      </c>
      <c r="X123" s="203"/>
      <c r="Y123" s="185"/>
      <c r="Z123" s="183" t="s">
        <v>21</v>
      </c>
      <c r="AA123" s="211"/>
      <c r="AB123" s="211"/>
      <c r="AC123" s="327"/>
      <c r="AD123" s="327"/>
      <c r="AE123" s="327"/>
      <c r="AF123" s="327"/>
      <c r="AG123" s="327"/>
      <c r="AH123" s="402"/>
      <c r="AI123" s="4"/>
    </row>
    <row r="124" spans="2:35" ht="15" customHeight="1" x14ac:dyDescent="0.4">
      <c r="B124" s="9"/>
      <c r="C124" s="388"/>
      <c r="D124" s="211"/>
      <c r="E124" s="211"/>
      <c r="F124" s="212"/>
      <c r="G124" s="194"/>
      <c r="H124" s="195"/>
      <c r="I124" s="195"/>
      <c r="J124" s="195"/>
      <c r="K124" s="195"/>
      <c r="L124" s="195"/>
      <c r="M124" s="195"/>
      <c r="N124" s="195"/>
      <c r="O124" s="196"/>
      <c r="P124" s="210"/>
      <c r="Q124" s="211"/>
      <c r="R124" s="212"/>
      <c r="S124" s="199"/>
      <c r="T124" s="200"/>
      <c r="U124" s="205"/>
      <c r="V124" s="206"/>
      <c r="W124" s="204"/>
      <c r="X124" s="204"/>
      <c r="Y124" s="186"/>
      <c r="Z124" s="184"/>
      <c r="AA124" s="214"/>
      <c r="AB124" s="214"/>
      <c r="AC124" s="327"/>
      <c r="AD124" s="327"/>
      <c r="AE124" s="327"/>
      <c r="AF124" s="327"/>
      <c r="AG124" s="327"/>
      <c r="AH124" s="402"/>
      <c r="AI124" s="4"/>
    </row>
    <row r="125" spans="2:35" ht="15" customHeight="1" x14ac:dyDescent="0.4">
      <c r="B125" s="9"/>
      <c r="C125" s="388"/>
      <c r="D125" s="211"/>
      <c r="E125" s="211"/>
      <c r="F125" s="212"/>
      <c r="G125" s="207"/>
      <c r="H125" s="208"/>
      <c r="I125" s="208"/>
      <c r="J125" s="208"/>
      <c r="K125" s="208"/>
      <c r="L125" s="208"/>
      <c r="M125" s="208"/>
      <c r="N125" s="208"/>
      <c r="O125" s="209"/>
      <c r="P125" s="210"/>
      <c r="Q125" s="211"/>
      <c r="R125" s="212"/>
      <c r="S125" s="199"/>
      <c r="T125" s="200"/>
      <c r="U125" s="205"/>
      <c r="V125" s="206"/>
      <c r="W125" s="183" t="s">
        <v>535</v>
      </c>
      <c r="X125" s="183"/>
      <c r="Y125" s="185"/>
      <c r="Z125" s="183" t="s">
        <v>21</v>
      </c>
      <c r="AA125" s="211"/>
      <c r="AB125" s="211"/>
      <c r="AC125" s="327"/>
      <c r="AD125" s="327"/>
      <c r="AE125" s="327"/>
      <c r="AF125" s="327"/>
      <c r="AG125" s="327"/>
      <c r="AH125" s="402"/>
      <c r="AI125" s="4"/>
    </row>
    <row r="126" spans="2:35" ht="15" customHeight="1" x14ac:dyDescent="0.4">
      <c r="B126" s="9"/>
      <c r="C126" s="408"/>
      <c r="D126" s="214"/>
      <c r="E126" s="214"/>
      <c r="F126" s="215"/>
      <c r="G126" s="194"/>
      <c r="H126" s="195"/>
      <c r="I126" s="195"/>
      <c r="J126" s="195"/>
      <c r="K126" s="195"/>
      <c r="L126" s="195"/>
      <c r="M126" s="195"/>
      <c r="N126" s="195"/>
      <c r="O126" s="196"/>
      <c r="P126" s="213"/>
      <c r="Q126" s="214"/>
      <c r="R126" s="215"/>
      <c r="S126" s="199"/>
      <c r="T126" s="200"/>
      <c r="U126" s="205"/>
      <c r="V126" s="206"/>
      <c r="W126" s="184"/>
      <c r="X126" s="184"/>
      <c r="Y126" s="186"/>
      <c r="Z126" s="184"/>
      <c r="AA126" s="214"/>
      <c r="AB126" s="214"/>
      <c r="AC126" s="327"/>
      <c r="AD126" s="327"/>
      <c r="AE126" s="327"/>
      <c r="AF126" s="327"/>
      <c r="AG126" s="327"/>
      <c r="AH126" s="402"/>
      <c r="AI126" s="5"/>
    </row>
    <row r="127" spans="2:35" ht="15" customHeight="1" x14ac:dyDescent="0.4">
      <c r="B127" s="9"/>
      <c r="C127" s="387" t="s">
        <v>1044</v>
      </c>
      <c r="D127" s="276"/>
      <c r="E127" s="276"/>
      <c r="F127" s="277"/>
      <c r="G127" s="191"/>
      <c r="H127" s="192"/>
      <c r="I127" s="192"/>
      <c r="J127" s="192"/>
      <c r="K127" s="192"/>
      <c r="L127" s="192"/>
      <c r="M127" s="192"/>
      <c r="N127" s="192"/>
      <c r="O127" s="193"/>
      <c r="P127" s="210"/>
      <c r="Q127" s="211"/>
      <c r="R127" s="212"/>
      <c r="S127" s="197" t="str">
        <f>IF(AA129&lt;&gt;"",IF(Y129&lt;&gt;"",IF(AA127&lt;&gt;"",IF(Y127&lt;&gt;"",IF(COUNTIF(AA129,""),0,IF(COUNTIF(AA127,""),0,IF(INDEX(List!$B$2:$C$13,MATCH('ABE 5BATCH AF'!Y129,List!$B$2:$B$13,0),2)=12,IF(INDEX(List!$B$2:$C$13,MATCH('ABE 5BATCH AF'!Y127,List!$B$2:$B$13,0),2)=1,AA129-AA127+1,IF(INDEX(List!$B$2:$C$13,MATCH('ABE 5BATCH AF'!Y129,List!$B$2:$B$13,0),2)&gt;=(INDEX(List!$B$2:$C$13,MATCH('ABE 5BATCH AF'!Y127,List!$B$2:$B$13,0),2)-1),AA129-AA127,AA129-AA127-1)),IF(INDEX(List!$B$2:$C$13,MATCH('ABE 5BATCH AF'!Y129,List!$B$2:$B$13,0),2)&gt;=(INDEX(List!$B$2:$C$13,MATCH('ABE 5BATCH AF'!Y127,List!$B$2:$B$13,0),2)-1),AA129-AA127,AA129-AA127-1))))+IF(IF(COUNTIF(INDEX(List!$B$2:$C$13,MATCH('ABE 5BATCH AF'!Y129,List!$B$2:$B$13,0),2),""),0,IF(COUNTIF(INDEX(List!$B$2:$C$13,MATCH('ABE 5BATCH AF'!Y127,List!$B$2:$B$13,0),2),""),0,IF(INDEX(List!$B$2:$C$13,MATCH('ABE 5BATCH AF'!Y129,List!$B$2:$B$13,0),2)=12,IF(INDEX(List!$B$2:$C$13,MATCH('ABE 5BATCH AF'!Y127,List!$B$2:$B$13,0),2)=1,0,IF(INDEX(List!$B$2:$C$13,MATCH('ABE 5BATCH AF'!Y129,List!$B$2:$B$13,0),2)&gt;=(INDEX(List!$B$2:$C$13,MATCH('ABE 5BATCH AF'!Y127,List!$B$2:$B$13,0),2)-1),INDEX(List!$B$2:$C$13,MATCH('ABE 5BATCH AF'!Y129,List!$B$2:$B$13,0),2)-INDEX(List!$B$2:$C$13,MATCH('ABE 5BATCH AF'!Y127,List!$B$2:$B$13,0),2)+1,12-INDEX(List!$B$2:$C$13,MATCH('ABE 5BATCH AF'!Y127,List!$B$2:$B$13,0),2)+INDEX(List!$B$2:$C$13,MATCH('ABE 5BATCH AF'!Y129,List!$B$2:$B$13,0),2)+1)),IF(INDEX(List!$B$2:$C$13,MATCH('ABE 5BATCH AF'!Y129,List!$B$2:$B$13,0),2)&gt;=(INDEX(List!$B$2:$C$13,MATCH('ABE 5BATCH AF'!Y127,List!$B$2:$B$13,0),2)-1),INDEX(List!$B$2:$C$13,MATCH('ABE 5BATCH AF'!Y129,List!$B$2:$B$13,0),2)-INDEX(List!$B$2:$C$13,MATCH('ABE 5BATCH AF'!Y127,List!$B$2:$B$13,0),2)+1,12-INDEX(List!$B$2:$C$13,MATCH('ABE 5BATCH AF'!Y127,List!$B$2:$B$13,0),2)+INDEX(List!$B$2:$C$13,MATCH('ABE 5BATCH AF'!Y129,List!$B$2:$B$13,0),2)+1))))&gt;5,1,0),""),""),""),"")</f>
        <v/>
      </c>
      <c r="T127" s="198"/>
      <c r="U127" s="412" t="str">
        <f>IF(AA129&lt;&gt;"",IF(Y129&lt;&gt;"",IF(AA127&lt;&gt;"",IF(Y127&lt;&gt;"",IF(S127=1," year"," years"),""),""),""),"")</f>
        <v/>
      </c>
      <c r="V127" s="413"/>
      <c r="W127" s="203" t="s">
        <v>534</v>
      </c>
      <c r="X127" s="203"/>
      <c r="Y127" s="185"/>
      <c r="Z127" s="183" t="s">
        <v>21</v>
      </c>
      <c r="AA127" s="211"/>
      <c r="AB127" s="211"/>
      <c r="AC127" s="327"/>
      <c r="AD127" s="327"/>
      <c r="AE127" s="327"/>
      <c r="AF127" s="327"/>
      <c r="AG127" s="327"/>
      <c r="AH127" s="402"/>
      <c r="AI127" s="5"/>
    </row>
    <row r="128" spans="2:35" ht="15" customHeight="1" x14ac:dyDescent="0.4">
      <c r="B128" s="9"/>
      <c r="C128" s="388"/>
      <c r="D128" s="211"/>
      <c r="E128" s="211"/>
      <c r="F128" s="212"/>
      <c r="G128" s="194"/>
      <c r="H128" s="195"/>
      <c r="I128" s="195"/>
      <c r="J128" s="195"/>
      <c r="K128" s="195"/>
      <c r="L128" s="195"/>
      <c r="M128" s="195"/>
      <c r="N128" s="195"/>
      <c r="O128" s="196"/>
      <c r="P128" s="210"/>
      <c r="Q128" s="211"/>
      <c r="R128" s="212"/>
      <c r="S128" s="199"/>
      <c r="T128" s="200"/>
      <c r="U128" s="205"/>
      <c r="V128" s="206"/>
      <c r="W128" s="204"/>
      <c r="X128" s="204"/>
      <c r="Y128" s="186"/>
      <c r="Z128" s="184"/>
      <c r="AA128" s="214"/>
      <c r="AB128" s="214"/>
      <c r="AC128" s="327"/>
      <c r="AD128" s="327"/>
      <c r="AE128" s="327"/>
      <c r="AF128" s="327"/>
      <c r="AG128" s="327"/>
      <c r="AH128" s="402"/>
      <c r="AI128" s="5"/>
    </row>
    <row r="129" spans="2:35" ht="15" customHeight="1" x14ac:dyDescent="0.4">
      <c r="B129" s="9"/>
      <c r="C129" s="388"/>
      <c r="D129" s="211"/>
      <c r="E129" s="211"/>
      <c r="F129" s="212"/>
      <c r="G129" s="207"/>
      <c r="H129" s="208"/>
      <c r="I129" s="208"/>
      <c r="J129" s="208"/>
      <c r="K129" s="208"/>
      <c r="L129" s="208"/>
      <c r="M129" s="208"/>
      <c r="N129" s="208"/>
      <c r="O129" s="209"/>
      <c r="P129" s="210"/>
      <c r="Q129" s="211"/>
      <c r="R129" s="212"/>
      <c r="S129" s="199"/>
      <c r="T129" s="200"/>
      <c r="U129" s="205"/>
      <c r="V129" s="206"/>
      <c r="W129" s="183" t="s">
        <v>535</v>
      </c>
      <c r="X129" s="183"/>
      <c r="Y129" s="185"/>
      <c r="Z129" s="183" t="s">
        <v>21</v>
      </c>
      <c r="AA129" s="211"/>
      <c r="AB129" s="211"/>
      <c r="AC129" s="327"/>
      <c r="AD129" s="327"/>
      <c r="AE129" s="327"/>
      <c r="AF129" s="327"/>
      <c r="AG129" s="327"/>
      <c r="AH129" s="402"/>
      <c r="AI129" s="5"/>
    </row>
    <row r="130" spans="2:35" ht="15" customHeight="1" x14ac:dyDescent="0.4">
      <c r="B130" s="9"/>
      <c r="C130" s="408"/>
      <c r="D130" s="214"/>
      <c r="E130" s="214"/>
      <c r="F130" s="215"/>
      <c r="G130" s="194"/>
      <c r="H130" s="195"/>
      <c r="I130" s="195"/>
      <c r="J130" s="195"/>
      <c r="K130" s="195"/>
      <c r="L130" s="195"/>
      <c r="M130" s="195"/>
      <c r="N130" s="195"/>
      <c r="O130" s="196"/>
      <c r="P130" s="213"/>
      <c r="Q130" s="214"/>
      <c r="R130" s="215"/>
      <c r="S130" s="201"/>
      <c r="T130" s="202"/>
      <c r="U130" s="414"/>
      <c r="V130" s="415"/>
      <c r="W130" s="184"/>
      <c r="X130" s="184"/>
      <c r="Y130" s="186"/>
      <c r="Z130" s="184"/>
      <c r="AA130" s="214"/>
      <c r="AB130" s="214"/>
      <c r="AC130" s="327"/>
      <c r="AD130" s="327"/>
      <c r="AE130" s="327"/>
      <c r="AF130" s="327"/>
      <c r="AG130" s="327"/>
      <c r="AH130" s="402"/>
    </row>
    <row r="131" spans="2:35" ht="15" customHeight="1" x14ac:dyDescent="0.4">
      <c r="B131" s="9"/>
      <c r="C131" s="387"/>
      <c r="D131" s="276"/>
      <c r="E131" s="276"/>
      <c r="F131" s="277"/>
      <c r="G131" s="191"/>
      <c r="H131" s="192"/>
      <c r="I131" s="192"/>
      <c r="J131" s="192"/>
      <c r="K131" s="192"/>
      <c r="L131" s="192"/>
      <c r="M131" s="192"/>
      <c r="N131" s="192"/>
      <c r="O131" s="193"/>
      <c r="P131" s="210"/>
      <c r="Q131" s="211"/>
      <c r="R131" s="212"/>
      <c r="S131" s="199" t="str">
        <f>IF(AA133&lt;&gt;"",IF(Y133&lt;&gt;"",IF(AA131&lt;&gt;"",IF(Y131&lt;&gt;"",IF(COUNTIF(AA133,""),0,IF(COUNTIF(AA131,""),0,IF(INDEX(List!$B$2:$C$13,MATCH('ABE 5BATCH AF'!Y133,List!$B$2:$B$13,0),2)=12,IF(INDEX(List!$B$2:$C$13,MATCH('ABE 5BATCH AF'!Y131,List!$B$2:$B$13,0),2)=1,AA133-AA131+1,IF(INDEX(List!$B$2:$C$13,MATCH('ABE 5BATCH AF'!Y133,List!$B$2:$B$13,0),2)&gt;=(INDEX(List!$B$2:$C$13,MATCH('ABE 5BATCH AF'!Y131,List!$B$2:$B$13,0),2)-1),AA133-AA131,AA133-AA131-1)),IF(INDEX(List!$B$2:$C$13,MATCH('ABE 5BATCH AF'!Y133,List!$B$2:$B$13,0),2)&gt;=(INDEX(List!$B$2:$C$13,MATCH('ABE 5BATCH AF'!Y131,List!$B$2:$B$13,0),2)-1),AA133-AA131,AA133-AA131-1))))+IF(IF(COUNTIF(INDEX(List!$B$2:$C$13,MATCH('ABE 5BATCH AF'!Y133,List!$B$2:$B$13,0),2),""),0,IF(COUNTIF(INDEX(List!$B$2:$C$13,MATCH('ABE 5BATCH AF'!Y131,List!$B$2:$B$13,0),2),""),0,IF(INDEX(List!$B$2:$C$13,MATCH('ABE 5BATCH AF'!Y133,List!$B$2:$B$13,0),2)=12,IF(INDEX(List!$B$2:$C$13,MATCH('ABE 5BATCH AF'!Y131,List!$B$2:$B$13,0),2)=1,0,IF(INDEX(List!$B$2:$C$13,MATCH('ABE 5BATCH AF'!Y133,List!$B$2:$B$13,0),2)&gt;=(INDEX(List!$B$2:$C$13,MATCH('ABE 5BATCH AF'!Y131,List!$B$2:$B$13,0),2)-1),INDEX(List!$B$2:$C$13,MATCH('ABE 5BATCH AF'!Y133,List!$B$2:$B$13,0),2)-INDEX(List!$B$2:$C$13,MATCH('ABE 5BATCH AF'!Y131,List!$B$2:$B$13,0),2)+1,12-INDEX(List!$B$2:$C$13,MATCH('ABE 5BATCH AF'!Y131,List!$B$2:$B$13,0),2)+INDEX(List!$B$2:$C$13,MATCH('ABE 5BATCH AF'!Y133,List!$B$2:$B$13,0),2)+1)),IF(INDEX(List!$B$2:$C$13,MATCH('ABE 5BATCH AF'!Y133,List!$B$2:$B$13,0),2)&gt;=(INDEX(List!$B$2:$C$13,MATCH('ABE 5BATCH AF'!Y131,List!$B$2:$B$13,0),2)-1),INDEX(List!$B$2:$C$13,MATCH('ABE 5BATCH AF'!Y133,List!$B$2:$B$13,0),2)-INDEX(List!$B$2:$C$13,MATCH('ABE 5BATCH AF'!Y131,List!$B$2:$B$13,0),2)+1,12-INDEX(List!$B$2:$C$13,MATCH('ABE 5BATCH AF'!Y131,List!$B$2:$B$13,0),2)+INDEX(List!$B$2:$C$13,MATCH('ABE 5BATCH AF'!Y133,List!$B$2:$B$13,0),2)+1))))&gt;5,1,0),""),""),""),"")</f>
        <v/>
      </c>
      <c r="T131" s="200"/>
      <c r="U131" s="205" t="str">
        <f>IF(AA133&lt;&gt;"",IF(Y133&lt;&gt;"",IF(AA131&lt;&gt;"",IF(Y131&lt;&gt;"",IF(S131=1," year"," years"),""),""),""),"")</f>
        <v/>
      </c>
      <c r="V131" s="206"/>
      <c r="W131" s="203" t="s">
        <v>534</v>
      </c>
      <c r="X131" s="203"/>
      <c r="Y131" s="185"/>
      <c r="Z131" s="183" t="s">
        <v>21</v>
      </c>
      <c r="AA131" s="211"/>
      <c r="AB131" s="211"/>
      <c r="AC131" s="327"/>
      <c r="AD131" s="327"/>
      <c r="AE131" s="327"/>
      <c r="AF131" s="327"/>
      <c r="AG131" s="327"/>
      <c r="AH131" s="402"/>
    </row>
    <row r="132" spans="2:35" ht="15" customHeight="1" x14ac:dyDescent="0.4">
      <c r="B132" s="9"/>
      <c r="C132" s="388"/>
      <c r="D132" s="211"/>
      <c r="E132" s="211"/>
      <c r="F132" s="212"/>
      <c r="G132" s="194"/>
      <c r="H132" s="195"/>
      <c r="I132" s="195"/>
      <c r="J132" s="195"/>
      <c r="K132" s="195"/>
      <c r="L132" s="195"/>
      <c r="M132" s="195"/>
      <c r="N132" s="195"/>
      <c r="O132" s="196"/>
      <c r="P132" s="210"/>
      <c r="Q132" s="211"/>
      <c r="R132" s="212"/>
      <c r="S132" s="199"/>
      <c r="T132" s="200"/>
      <c r="U132" s="205"/>
      <c r="V132" s="206"/>
      <c r="W132" s="204"/>
      <c r="X132" s="204"/>
      <c r="Y132" s="186"/>
      <c r="Z132" s="184"/>
      <c r="AA132" s="214"/>
      <c r="AB132" s="214"/>
      <c r="AC132" s="327"/>
      <c r="AD132" s="327"/>
      <c r="AE132" s="327"/>
      <c r="AF132" s="327"/>
      <c r="AG132" s="327"/>
      <c r="AH132" s="402"/>
    </row>
    <row r="133" spans="2:35" ht="15" customHeight="1" x14ac:dyDescent="0.4">
      <c r="B133" s="9"/>
      <c r="C133" s="388"/>
      <c r="D133" s="211"/>
      <c r="E133" s="211"/>
      <c r="F133" s="212"/>
      <c r="G133" s="207"/>
      <c r="H133" s="208"/>
      <c r="I133" s="208"/>
      <c r="J133" s="208"/>
      <c r="K133" s="208"/>
      <c r="L133" s="208"/>
      <c r="M133" s="208"/>
      <c r="N133" s="208"/>
      <c r="O133" s="209"/>
      <c r="P133" s="210"/>
      <c r="Q133" s="211"/>
      <c r="R133" s="212"/>
      <c r="S133" s="199"/>
      <c r="T133" s="200"/>
      <c r="U133" s="205"/>
      <c r="V133" s="206"/>
      <c r="W133" s="183" t="s">
        <v>535</v>
      </c>
      <c r="X133" s="183"/>
      <c r="Y133" s="185"/>
      <c r="Z133" s="183" t="s">
        <v>21</v>
      </c>
      <c r="AA133" s="211"/>
      <c r="AB133" s="211"/>
      <c r="AC133" s="327"/>
      <c r="AD133" s="327"/>
      <c r="AE133" s="327"/>
      <c r="AF133" s="327"/>
      <c r="AG133" s="327"/>
      <c r="AH133" s="402"/>
    </row>
    <row r="134" spans="2:35" ht="15" customHeight="1" x14ac:dyDescent="0.4">
      <c r="B134" s="9"/>
      <c r="C134" s="408"/>
      <c r="D134" s="214"/>
      <c r="E134" s="214"/>
      <c r="F134" s="215"/>
      <c r="G134" s="194"/>
      <c r="H134" s="195"/>
      <c r="I134" s="195"/>
      <c r="J134" s="195"/>
      <c r="K134" s="195"/>
      <c r="L134" s="195"/>
      <c r="M134" s="195"/>
      <c r="N134" s="195"/>
      <c r="O134" s="196"/>
      <c r="P134" s="213"/>
      <c r="Q134" s="214"/>
      <c r="R134" s="215"/>
      <c r="S134" s="199"/>
      <c r="T134" s="200"/>
      <c r="U134" s="205"/>
      <c r="V134" s="206"/>
      <c r="W134" s="184"/>
      <c r="X134" s="184"/>
      <c r="Y134" s="186"/>
      <c r="Z134" s="184"/>
      <c r="AA134" s="214"/>
      <c r="AB134" s="214"/>
      <c r="AC134" s="327"/>
      <c r="AD134" s="327"/>
      <c r="AE134" s="327"/>
      <c r="AF134" s="327"/>
      <c r="AG134" s="327"/>
      <c r="AH134" s="402"/>
    </row>
    <row r="135" spans="2:35" ht="15" customHeight="1" x14ac:dyDescent="0.4">
      <c r="B135" s="9"/>
      <c r="C135" s="387"/>
      <c r="D135" s="276"/>
      <c r="E135" s="276"/>
      <c r="F135" s="277"/>
      <c r="G135" s="191"/>
      <c r="H135" s="192"/>
      <c r="I135" s="192"/>
      <c r="J135" s="192"/>
      <c r="K135" s="192"/>
      <c r="L135" s="192"/>
      <c r="M135" s="192"/>
      <c r="N135" s="192"/>
      <c r="O135" s="193"/>
      <c r="P135" s="210"/>
      <c r="Q135" s="211"/>
      <c r="R135" s="212"/>
      <c r="S135" s="197" t="str">
        <f>IF(AA137&lt;&gt;"",IF(Y137&lt;&gt;"",IF(AA135&lt;&gt;"",IF(Y135&lt;&gt;"",IF(COUNTIF(AA137,""),0,IF(COUNTIF(AA135,""),0,IF(INDEX(List!$B$2:$C$13,MATCH('ABE 5BATCH AF'!Y137,List!$B$2:$B$13,0),2)=12,IF(INDEX(List!$B$2:$C$13,MATCH('ABE 5BATCH AF'!Y135,List!$B$2:$B$13,0),2)=1,AA137-AA135+1,IF(INDEX(List!$B$2:$C$13,MATCH('ABE 5BATCH AF'!Y137,List!$B$2:$B$13,0),2)&gt;=(INDEX(List!$B$2:$C$13,MATCH('ABE 5BATCH AF'!Y135,List!$B$2:$B$13,0),2)-1),AA137-AA135,AA137-AA135-1)),IF(INDEX(List!$B$2:$C$13,MATCH('ABE 5BATCH AF'!Y137,List!$B$2:$B$13,0),2)&gt;=(INDEX(List!$B$2:$C$13,MATCH('ABE 5BATCH AF'!Y135,List!$B$2:$B$13,0),2)-1),AA137-AA135,AA137-AA135-1))))+IF(IF(COUNTIF(INDEX(List!$B$2:$C$13,MATCH('ABE 5BATCH AF'!Y137,List!$B$2:$B$13,0),2),""),0,IF(COUNTIF(INDEX(List!$B$2:$C$13,MATCH('ABE 5BATCH AF'!Y135,List!$B$2:$B$13,0),2),""),0,IF(INDEX(List!$B$2:$C$13,MATCH('ABE 5BATCH AF'!Y137,List!$B$2:$B$13,0),2)=12,IF(INDEX(List!$B$2:$C$13,MATCH('ABE 5BATCH AF'!Y135,List!$B$2:$B$13,0),2)=1,0,IF(INDEX(List!$B$2:$C$13,MATCH('ABE 5BATCH AF'!Y137,List!$B$2:$B$13,0),2)&gt;=(INDEX(List!$B$2:$C$13,MATCH('ABE 5BATCH AF'!Y135,List!$B$2:$B$13,0),2)-1),INDEX(List!$B$2:$C$13,MATCH('ABE 5BATCH AF'!Y137,List!$B$2:$B$13,0),2)-INDEX(List!$B$2:$C$13,MATCH('ABE 5BATCH AF'!Y135,List!$B$2:$B$13,0),2)+1,12-INDEX(List!$B$2:$C$13,MATCH('ABE 5BATCH AF'!Y135,List!$B$2:$B$13,0),2)+INDEX(List!$B$2:$C$13,MATCH('ABE 5BATCH AF'!Y137,List!$B$2:$B$13,0),2)+1)),IF(INDEX(List!$B$2:$C$13,MATCH('ABE 5BATCH AF'!Y137,List!$B$2:$B$13,0),2)&gt;=(INDEX(List!$B$2:$C$13,MATCH('ABE 5BATCH AF'!Y135,List!$B$2:$B$13,0),2)-1),INDEX(List!$B$2:$C$13,MATCH('ABE 5BATCH AF'!Y137,List!$B$2:$B$13,0),2)-INDEX(List!$B$2:$C$13,MATCH('ABE 5BATCH AF'!Y135,List!$B$2:$B$13,0),2)+1,12-INDEX(List!$B$2:$C$13,MATCH('ABE 5BATCH AF'!Y135,List!$B$2:$B$13,0),2)+INDEX(List!$B$2:$C$13,MATCH('ABE 5BATCH AF'!Y137,List!$B$2:$B$13,0),2)+1))))&gt;5,1,0),""),""),""),"")</f>
        <v/>
      </c>
      <c r="T135" s="198"/>
      <c r="U135" s="412" t="str">
        <f>IF(AA137&lt;&gt;"",IF(Y137&lt;&gt;"",IF(AA135&lt;&gt;"",IF(Y135&lt;&gt;"",IF(S135=1," year"," years"),""),""),""),"")</f>
        <v/>
      </c>
      <c r="V135" s="413"/>
      <c r="W135" s="203" t="s">
        <v>534</v>
      </c>
      <c r="X135" s="203"/>
      <c r="Y135" s="185"/>
      <c r="Z135" s="183" t="s">
        <v>21</v>
      </c>
      <c r="AA135" s="211"/>
      <c r="AB135" s="211"/>
      <c r="AC135" s="327"/>
      <c r="AD135" s="327"/>
      <c r="AE135" s="327"/>
      <c r="AF135" s="327"/>
      <c r="AG135" s="327"/>
      <c r="AH135" s="402"/>
    </row>
    <row r="136" spans="2:35" ht="15" customHeight="1" x14ac:dyDescent="0.4">
      <c r="B136" s="9"/>
      <c r="C136" s="388"/>
      <c r="D136" s="211"/>
      <c r="E136" s="211"/>
      <c r="F136" s="212"/>
      <c r="G136" s="194"/>
      <c r="H136" s="195"/>
      <c r="I136" s="195"/>
      <c r="J136" s="195"/>
      <c r="K136" s="195"/>
      <c r="L136" s="195"/>
      <c r="M136" s="195"/>
      <c r="N136" s="195"/>
      <c r="O136" s="196"/>
      <c r="P136" s="210"/>
      <c r="Q136" s="211"/>
      <c r="R136" s="212"/>
      <c r="S136" s="199"/>
      <c r="T136" s="200"/>
      <c r="U136" s="205"/>
      <c r="V136" s="206"/>
      <c r="W136" s="204"/>
      <c r="X136" s="204"/>
      <c r="Y136" s="186"/>
      <c r="Z136" s="184"/>
      <c r="AA136" s="214"/>
      <c r="AB136" s="214"/>
      <c r="AC136" s="327"/>
      <c r="AD136" s="327"/>
      <c r="AE136" s="327"/>
      <c r="AF136" s="327"/>
      <c r="AG136" s="327"/>
      <c r="AH136" s="402"/>
    </row>
    <row r="137" spans="2:35" ht="15" customHeight="1" x14ac:dyDescent="0.4">
      <c r="B137" s="9"/>
      <c r="C137" s="388"/>
      <c r="D137" s="211"/>
      <c r="E137" s="211"/>
      <c r="F137" s="212"/>
      <c r="G137" s="207"/>
      <c r="H137" s="208"/>
      <c r="I137" s="208"/>
      <c r="J137" s="208"/>
      <c r="K137" s="208"/>
      <c r="L137" s="208"/>
      <c r="M137" s="208"/>
      <c r="N137" s="208"/>
      <c r="O137" s="209"/>
      <c r="P137" s="210"/>
      <c r="Q137" s="211"/>
      <c r="R137" s="212"/>
      <c r="S137" s="199"/>
      <c r="T137" s="200"/>
      <c r="U137" s="205"/>
      <c r="V137" s="206"/>
      <c r="W137" s="183" t="s">
        <v>535</v>
      </c>
      <c r="X137" s="183"/>
      <c r="Y137" s="185"/>
      <c r="Z137" s="183" t="s">
        <v>21</v>
      </c>
      <c r="AA137" s="211"/>
      <c r="AB137" s="211"/>
      <c r="AC137" s="327"/>
      <c r="AD137" s="327"/>
      <c r="AE137" s="327"/>
      <c r="AF137" s="327"/>
      <c r="AG137" s="327"/>
      <c r="AH137" s="402"/>
    </row>
    <row r="138" spans="2:35" ht="15" customHeight="1" x14ac:dyDescent="0.4">
      <c r="B138" s="9"/>
      <c r="C138" s="408"/>
      <c r="D138" s="214"/>
      <c r="E138" s="214"/>
      <c r="F138" s="215"/>
      <c r="G138" s="194"/>
      <c r="H138" s="195"/>
      <c r="I138" s="195"/>
      <c r="J138" s="195"/>
      <c r="K138" s="195"/>
      <c r="L138" s="195"/>
      <c r="M138" s="195"/>
      <c r="N138" s="195"/>
      <c r="O138" s="196"/>
      <c r="P138" s="213"/>
      <c r="Q138" s="214"/>
      <c r="R138" s="215"/>
      <c r="S138" s="201"/>
      <c r="T138" s="202"/>
      <c r="U138" s="414"/>
      <c r="V138" s="415"/>
      <c r="W138" s="184"/>
      <c r="X138" s="184"/>
      <c r="Y138" s="186"/>
      <c r="Z138" s="184"/>
      <c r="AA138" s="214"/>
      <c r="AB138" s="214"/>
      <c r="AC138" s="327"/>
      <c r="AD138" s="327"/>
      <c r="AE138" s="327"/>
      <c r="AF138" s="327"/>
      <c r="AG138" s="327"/>
      <c r="AH138" s="402"/>
      <c r="AI138" s="2"/>
    </row>
    <row r="139" spans="2:35" ht="15" customHeight="1" x14ac:dyDescent="0.4">
      <c r="B139" s="9"/>
      <c r="C139" s="387"/>
      <c r="D139" s="276"/>
      <c r="E139" s="276"/>
      <c r="F139" s="277"/>
      <c r="G139" s="191"/>
      <c r="H139" s="192"/>
      <c r="I139" s="192"/>
      <c r="J139" s="192"/>
      <c r="K139" s="192"/>
      <c r="L139" s="192"/>
      <c r="M139" s="192"/>
      <c r="N139" s="192"/>
      <c r="O139" s="193"/>
      <c r="P139" s="210"/>
      <c r="Q139" s="211"/>
      <c r="R139" s="212"/>
      <c r="S139" s="197" t="str">
        <f>IF(AA141&lt;&gt;"",IF(Y141&lt;&gt;"",IF(AA139&lt;&gt;"",IF(Y139&lt;&gt;"",IF(COUNTIF(AA141,""),0,IF(COUNTIF(AA139,""),0,IF(INDEX(List!$B$2:$C$13,MATCH('ABE 5BATCH AF'!Y141,List!$B$2:$B$13,0),2)=12,IF(INDEX(List!$B$2:$C$13,MATCH('ABE 5BATCH AF'!Y139,List!$B$2:$B$13,0),2)=1,AA141-AA139+1,IF(INDEX(List!$B$2:$C$13,MATCH('ABE 5BATCH AF'!Y141,List!$B$2:$B$13,0),2)&gt;=(INDEX(List!$B$2:$C$13,MATCH('ABE 5BATCH AF'!Y139,List!$B$2:$B$13,0),2)-1),AA141-AA139,AA141-AA139-1)),IF(INDEX(List!$B$2:$C$13,MATCH('ABE 5BATCH AF'!Y141,List!$B$2:$B$13,0),2)&gt;=(INDEX(List!$B$2:$C$13,MATCH('ABE 5BATCH AF'!Y139,List!$B$2:$B$13,0),2)-1),AA141-AA139,AA141-AA139-1))))+IF(IF(COUNTIF(INDEX(List!$B$2:$C$13,MATCH('ABE 5BATCH AF'!Y141,List!$B$2:$B$13,0),2),""),0,IF(COUNTIF(INDEX(List!$B$2:$C$13,MATCH('ABE 5BATCH AF'!Y139,List!$B$2:$B$13,0),2),""),0,IF(INDEX(List!$B$2:$C$13,MATCH('ABE 5BATCH AF'!Y141,List!$B$2:$B$13,0),2)=12,IF(INDEX(List!$B$2:$C$13,MATCH('ABE 5BATCH AF'!Y139,List!$B$2:$B$13,0),2)=1,0,IF(INDEX(List!$B$2:$C$13,MATCH('ABE 5BATCH AF'!Y141,List!$B$2:$B$13,0),2)&gt;=(INDEX(List!$B$2:$C$13,MATCH('ABE 5BATCH AF'!Y139,List!$B$2:$B$13,0),2)-1),INDEX(List!$B$2:$C$13,MATCH('ABE 5BATCH AF'!Y141,List!$B$2:$B$13,0),2)-INDEX(List!$B$2:$C$13,MATCH('ABE 5BATCH AF'!Y139,List!$B$2:$B$13,0),2)+1,12-INDEX(List!$B$2:$C$13,MATCH('ABE 5BATCH AF'!Y139,List!$B$2:$B$13,0),2)+INDEX(List!$B$2:$C$13,MATCH('ABE 5BATCH AF'!Y141,List!$B$2:$B$13,0),2)+1)),IF(INDEX(List!$B$2:$C$13,MATCH('ABE 5BATCH AF'!Y141,List!$B$2:$B$13,0),2)&gt;=(INDEX(List!$B$2:$C$13,MATCH('ABE 5BATCH AF'!Y139,List!$B$2:$B$13,0),2)-1),INDEX(List!$B$2:$C$13,MATCH('ABE 5BATCH AF'!Y141,List!$B$2:$B$13,0),2)-INDEX(List!$B$2:$C$13,MATCH('ABE 5BATCH AF'!Y139,List!$B$2:$B$13,0),2)+1,12-INDEX(List!$B$2:$C$13,MATCH('ABE 5BATCH AF'!Y139,List!$B$2:$B$13,0),2)+INDEX(List!$B$2:$C$13,MATCH('ABE 5BATCH AF'!Y141,List!$B$2:$B$13,0),2)+1))))&gt;5,1,0),""),""),""),"")</f>
        <v/>
      </c>
      <c r="T139" s="198"/>
      <c r="U139" s="412" t="str">
        <f>IF(AA141&lt;&gt;"",IF(Y141&lt;&gt;"",IF(AA139&lt;&gt;"",IF(Y139&lt;&gt;"",IF(S139=1," year"," years"),""),""),""),"")</f>
        <v/>
      </c>
      <c r="V139" s="413"/>
      <c r="W139" s="203" t="s">
        <v>534</v>
      </c>
      <c r="X139" s="203"/>
      <c r="Y139" s="185"/>
      <c r="Z139" s="183" t="s">
        <v>21</v>
      </c>
      <c r="AA139" s="211"/>
      <c r="AB139" s="211"/>
      <c r="AC139" s="327"/>
      <c r="AD139" s="327"/>
      <c r="AE139" s="327"/>
      <c r="AF139" s="327"/>
      <c r="AG139" s="327"/>
      <c r="AH139" s="402"/>
      <c r="AI139" s="2"/>
    </row>
    <row r="140" spans="2:35" ht="15" customHeight="1" x14ac:dyDescent="0.4">
      <c r="B140" s="9"/>
      <c r="C140" s="388"/>
      <c r="D140" s="211"/>
      <c r="E140" s="211"/>
      <c r="F140" s="212"/>
      <c r="G140" s="194"/>
      <c r="H140" s="195"/>
      <c r="I140" s="195"/>
      <c r="J140" s="195"/>
      <c r="K140" s="195"/>
      <c r="L140" s="195"/>
      <c r="M140" s="195"/>
      <c r="N140" s="195"/>
      <c r="O140" s="196"/>
      <c r="P140" s="210"/>
      <c r="Q140" s="211"/>
      <c r="R140" s="212"/>
      <c r="S140" s="199"/>
      <c r="T140" s="200"/>
      <c r="U140" s="205"/>
      <c r="V140" s="206"/>
      <c r="W140" s="204"/>
      <c r="X140" s="204"/>
      <c r="Y140" s="186"/>
      <c r="Z140" s="184"/>
      <c r="AA140" s="214"/>
      <c r="AB140" s="214"/>
      <c r="AC140" s="327"/>
      <c r="AD140" s="327"/>
      <c r="AE140" s="327"/>
      <c r="AF140" s="327"/>
      <c r="AG140" s="327"/>
      <c r="AH140" s="402"/>
      <c r="AI140" s="4"/>
    </row>
    <row r="141" spans="2:35" ht="15" customHeight="1" x14ac:dyDescent="0.4">
      <c r="B141" s="9"/>
      <c r="C141" s="388"/>
      <c r="D141" s="211"/>
      <c r="E141" s="211"/>
      <c r="F141" s="212"/>
      <c r="G141" s="207"/>
      <c r="H141" s="208"/>
      <c r="I141" s="208"/>
      <c r="J141" s="208"/>
      <c r="K141" s="208"/>
      <c r="L141" s="208"/>
      <c r="M141" s="208"/>
      <c r="N141" s="208"/>
      <c r="O141" s="209"/>
      <c r="P141" s="210"/>
      <c r="Q141" s="211"/>
      <c r="R141" s="212"/>
      <c r="S141" s="199"/>
      <c r="T141" s="200"/>
      <c r="U141" s="205"/>
      <c r="V141" s="206"/>
      <c r="W141" s="183" t="s">
        <v>535</v>
      </c>
      <c r="X141" s="183"/>
      <c r="Y141" s="185"/>
      <c r="Z141" s="183" t="s">
        <v>21</v>
      </c>
      <c r="AA141" s="211"/>
      <c r="AB141" s="211"/>
      <c r="AC141" s="327"/>
      <c r="AD141" s="327"/>
      <c r="AE141" s="327"/>
      <c r="AF141" s="327"/>
      <c r="AG141" s="327"/>
      <c r="AH141" s="402"/>
      <c r="AI141" s="2"/>
    </row>
    <row r="142" spans="2:35" ht="15" customHeight="1" thickBot="1" x14ac:dyDescent="0.45">
      <c r="B142" s="9"/>
      <c r="C142" s="389"/>
      <c r="D142" s="390"/>
      <c r="E142" s="390"/>
      <c r="F142" s="391"/>
      <c r="G142" s="409"/>
      <c r="H142" s="410"/>
      <c r="I142" s="410"/>
      <c r="J142" s="410"/>
      <c r="K142" s="410"/>
      <c r="L142" s="410"/>
      <c r="M142" s="410"/>
      <c r="N142" s="410"/>
      <c r="O142" s="411"/>
      <c r="P142" s="457"/>
      <c r="Q142" s="390"/>
      <c r="R142" s="391"/>
      <c r="S142" s="460"/>
      <c r="T142" s="461"/>
      <c r="U142" s="587"/>
      <c r="V142" s="588"/>
      <c r="W142" s="358"/>
      <c r="X142" s="358"/>
      <c r="Y142" s="359"/>
      <c r="Z142" s="358"/>
      <c r="AA142" s="390"/>
      <c r="AB142" s="390"/>
      <c r="AC142" s="545"/>
      <c r="AD142" s="545"/>
      <c r="AE142" s="545"/>
      <c r="AF142" s="545"/>
      <c r="AG142" s="545"/>
      <c r="AH142" s="546"/>
      <c r="AI142" s="2"/>
    </row>
    <row r="143" spans="2:35" ht="15" customHeight="1" thickBot="1" x14ac:dyDescent="0.45">
      <c r="B143" s="9"/>
      <c r="C143" s="100" t="s">
        <v>510</v>
      </c>
      <c r="D143" s="101"/>
      <c r="E143" s="101"/>
      <c r="F143" s="101"/>
      <c r="G143" s="101"/>
      <c r="H143" s="101"/>
      <c r="I143" s="101"/>
      <c r="J143" s="101"/>
      <c r="K143" s="101"/>
      <c r="L143" s="101"/>
      <c r="M143" s="101"/>
      <c r="N143" s="101"/>
      <c r="O143" s="101"/>
      <c r="P143" s="101"/>
      <c r="Q143" s="101"/>
      <c r="R143" s="101"/>
      <c r="S143" s="102">
        <f>SUM(S115:T142)</f>
        <v>0</v>
      </c>
      <c r="T143" s="102"/>
      <c r="U143" s="102"/>
      <c r="V143" s="102"/>
      <c r="W143" s="94" t="str">
        <f>IF(S143=1,"year of schooling","years of schooling")</f>
        <v>years of schooling</v>
      </c>
      <c r="X143" s="94"/>
      <c r="Y143" s="94"/>
      <c r="Z143" s="94"/>
      <c r="AA143" s="94"/>
      <c r="AB143" s="94"/>
      <c r="AC143" s="94"/>
      <c r="AD143" s="94"/>
      <c r="AE143" s="94"/>
      <c r="AF143" s="94"/>
      <c r="AG143" s="94"/>
      <c r="AH143" s="95"/>
    </row>
    <row r="144" spans="2:35" ht="15" customHeight="1" x14ac:dyDescent="0.2">
      <c r="B144" s="9"/>
      <c r="M144" s="64"/>
      <c r="N144" s="64"/>
      <c r="O144" s="64"/>
      <c r="P144" s="64"/>
      <c r="Q144" s="64"/>
      <c r="R144" s="64"/>
      <c r="S144" s="64"/>
      <c r="T144" s="64"/>
      <c r="U144" s="64"/>
      <c r="V144" s="64"/>
      <c r="W144" s="64"/>
      <c r="X144" s="64"/>
      <c r="Y144" s="64"/>
      <c r="Z144" s="64"/>
      <c r="AA144" s="64"/>
      <c r="AB144" s="64"/>
      <c r="AC144" s="64"/>
      <c r="AD144" s="64"/>
      <c r="AE144" s="64"/>
      <c r="AF144" s="64"/>
      <c r="AG144" s="64"/>
      <c r="AH144" s="64"/>
    </row>
    <row r="145" spans="2:35" ht="15" customHeight="1" thickBot="1" x14ac:dyDescent="0.25">
      <c r="B145" s="9"/>
      <c r="C145" s="362" t="s">
        <v>1051</v>
      </c>
      <c r="D145" s="362"/>
      <c r="E145" s="362"/>
      <c r="F145" s="362"/>
      <c r="G145" s="362"/>
      <c r="H145" s="362"/>
      <c r="I145" s="362"/>
      <c r="J145" s="362"/>
      <c r="K145" s="362"/>
      <c r="L145" s="362"/>
      <c r="M145" s="362"/>
      <c r="N145" s="362"/>
      <c r="O145" s="362"/>
      <c r="P145" s="362"/>
      <c r="Q145" s="362"/>
      <c r="R145" s="362"/>
      <c r="S145" s="362"/>
      <c r="T145" s="362"/>
      <c r="U145" s="362"/>
      <c r="V145" s="362"/>
      <c r="W145" s="362"/>
      <c r="X145" s="362"/>
      <c r="Y145" s="362"/>
      <c r="Z145" s="362"/>
      <c r="AA145" s="362"/>
      <c r="AB145" s="362"/>
      <c r="AC145" s="362"/>
      <c r="AD145" s="362"/>
      <c r="AE145" s="362"/>
      <c r="AF145" s="362"/>
      <c r="AG145" s="362"/>
      <c r="AH145" s="362"/>
    </row>
    <row r="146" spans="2:35" ht="15" customHeight="1" x14ac:dyDescent="0.4">
      <c r="B146" s="9"/>
      <c r="C146" s="363" t="s">
        <v>537</v>
      </c>
      <c r="D146" s="363"/>
      <c r="E146" s="363"/>
      <c r="F146" s="363"/>
      <c r="G146" s="366"/>
      <c r="H146" s="366"/>
      <c r="I146" s="366"/>
      <c r="J146" s="366"/>
      <c r="K146" s="366"/>
      <c r="L146" s="366"/>
      <c r="M146" s="366"/>
      <c r="N146" s="366"/>
      <c r="O146" s="366"/>
      <c r="P146" s="366"/>
      <c r="Q146" s="366"/>
      <c r="R146" s="366"/>
      <c r="S146" s="366"/>
      <c r="T146" s="366"/>
      <c r="U146" s="366"/>
      <c r="V146" s="366"/>
      <c r="W146" s="366"/>
      <c r="X146" s="366"/>
      <c r="Y146" s="366"/>
      <c r="Z146" s="366"/>
      <c r="AA146" s="366"/>
      <c r="AB146" s="366"/>
      <c r="AC146" s="366"/>
      <c r="AD146" s="366"/>
      <c r="AE146" s="366"/>
      <c r="AF146" s="366"/>
      <c r="AG146" s="366"/>
      <c r="AH146" s="366"/>
    </row>
    <row r="147" spans="2:35" ht="15" customHeight="1" x14ac:dyDescent="0.4">
      <c r="B147" s="9"/>
      <c r="C147" s="364"/>
      <c r="D147" s="364"/>
      <c r="E147" s="364"/>
      <c r="F147" s="364"/>
      <c r="G147" s="367"/>
      <c r="H147" s="367"/>
      <c r="I147" s="367"/>
      <c r="J147" s="367"/>
      <c r="K147" s="367"/>
      <c r="L147" s="367"/>
      <c r="M147" s="367"/>
      <c r="N147" s="367"/>
      <c r="O147" s="367"/>
      <c r="P147" s="367"/>
      <c r="Q147" s="367"/>
      <c r="R147" s="367"/>
      <c r="S147" s="367"/>
      <c r="T147" s="367"/>
      <c r="U147" s="367"/>
      <c r="V147" s="367"/>
      <c r="W147" s="367"/>
      <c r="X147" s="367"/>
      <c r="Y147" s="367"/>
      <c r="Z147" s="367"/>
      <c r="AA147" s="367"/>
      <c r="AB147" s="367"/>
      <c r="AC147" s="367"/>
      <c r="AD147" s="367"/>
      <c r="AE147" s="367"/>
      <c r="AF147" s="367"/>
      <c r="AG147" s="367"/>
      <c r="AH147" s="367"/>
    </row>
    <row r="148" spans="2:35" ht="15" customHeight="1" x14ac:dyDescent="0.4">
      <c r="B148" s="9"/>
      <c r="C148" s="364"/>
      <c r="D148" s="364"/>
      <c r="E148" s="364"/>
      <c r="F148" s="364"/>
      <c r="G148" s="367"/>
      <c r="H148" s="367"/>
      <c r="I148" s="367"/>
      <c r="J148" s="367"/>
      <c r="K148" s="367"/>
      <c r="L148" s="367"/>
      <c r="M148" s="367"/>
      <c r="N148" s="367"/>
      <c r="O148" s="367"/>
      <c r="P148" s="367"/>
      <c r="Q148" s="367"/>
      <c r="R148" s="367"/>
      <c r="S148" s="367"/>
      <c r="T148" s="367"/>
      <c r="U148" s="367"/>
      <c r="V148" s="367"/>
      <c r="W148" s="367"/>
      <c r="X148" s="367"/>
      <c r="Y148" s="367"/>
      <c r="Z148" s="367"/>
      <c r="AA148" s="367"/>
      <c r="AB148" s="367"/>
      <c r="AC148" s="367"/>
      <c r="AD148" s="367"/>
      <c r="AE148" s="367"/>
      <c r="AF148" s="367"/>
      <c r="AG148" s="367"/>
      <c r="AH148" s="367"/>
    </row>
    <row r="149" spans="2:35" ht="15" customHeight="1" thickBot="1" x14ac:dyDescent="0.45">
      <c r="B149" s="9"/>
      <c r="C149" s="365"/>
      <c r="D149" s="365"/>
      <c r="E149" s="365"/>
      <c r="F149" s="365"/>
      <c r="G149" s="368"/>
      <c r="H149" s="368"/>
      <c r="I149" s="368"/>
      <c r="J149" s="368"/>
      <c r="K149" s="368"/>
      <c r="L149" s="368"/>
      <c r="M149" s="368"/>
      <c r="N149" s="368"/>
      <c r="O149" s="368"/>
      <c r="P149" s="368"/>
      <c r="Q149" s="368"/>
      <c r="R149" s="368"/>
      <c r="S149" s="368"/>
      <c r="T149" s="368"/>
      <c r="U149" s="368"/>
      <c r="V149" s="368"/>
      <c r="W149" s="368"/>
      <c r="X149" s="368"/>
      <c r="Y149" s="368"/>
      <c r="Z149" s="368"/>
      <c r="AA149" s="368"/>
      <c r="AB149" s="368"/>
      <c r="AC149" s="368"/>
      <c r="AD149" s="368"/>
      <c r="AE149" s="368"/>
      <c r="AF149" s="368"/>
      <c r="AG149" s="368"/>
      <c r="AH149" s="368"/>
    </row>
    <row r="150" spans="2:35" ht="15" customHeight="1" x14ac:dyDescent="0.4">
      <c r="B150" s="9"/>
      <c r="C150" s="51"/>
      <c r="D150" s="51"/>
      <c r="E150" s="51"/>
      <c r="F150" s="51"/>
      <c r="G150" s="51"/>
      <c r="H150" s="51"/>
      <c r="I150" s="51"/>
      <c r="J150" s="51"/>
      <c r="K150" s="51"/>
      <c r="L150" s="51"/>
      <c r="M150" s="51"/>
      <c r="T150" s="98" t="str">
        <f>$H$26&amp;IF($H$28&lt;&gt;""," "&amp;$H$28,"")&amp;" "&amp;$H$24</f>
        <v xml:space="preserve"> </v>
      </c>
      <c r="U150" s="98"/>
      <c r="V150" s="98"/>
      <c r="W150" s="98"/>
      <c r="X150" s="98"/>
      <c r="Y150" s="98"/>
      <c r="Z150" s="98"/>
      <c r="AA150" s="98"/>
      <c r="AB150" s="98"/>
      <c r="AC150" s="98"/>
      <c r="AD150" s="98"/>
      <c r="AE150" s="98"/>
      <c r="AF150" s="98"/>
      <c r="AG150" s="98"/>
      <c r="AH150" s="98"/>
      <c r="AI150" s="98"/>
    </row>
    <row r="151" spans="2:35" ht="15" customHeight="1" x14ac:dyDescent="0.4">
      <c r="B151" s="9"/>
      <c r="C151" s="51"/>
      <c r="D151" s="51"/>
      <c r="E151" s="51"/>
      <c r="F151" s="51"/>
      <c r="G151" s="51"/>
      <c r="H151" s="51"/>
      <c r="I151" s="51"/>
      <c r="J151" s="51"/>
      <c r="K151" s="51"/>
      <c r="L151" s="51"/>
      <c r="M151" s="51"/>
      <c r="N151" s="43" t="s">
        <v>20</v>
      </c>
      <c r="O151" s="43"/>
      <c r="P151" s="43"/>
      <c r="Q151" s="43"/>
      <c r="R151" s="43"/>
      <c r="S151" s="43"/>
      <c r="T151" s="99"/>
      <c r="U151" s="99"/>
      <c r="V151" s="99"/>
      <c r="W151" s="99"/>
      <c r="X151" s="99"/>
      <c r="Y151" s="99"/>
      <c r="Z151" s="99"/>
      <c r="AA151" s="99"/>
      <c r="AB151" s="99"/>
      <c r="AC151" s="99"/>
      <c r="AD151" s="99"/>
      <c r="AE151" s="99"/>
      <c r="AF151" s="99"/>
      <c r="AG151" s="99"/>
      <c r="AH151" s="99"/>
      <c r="AI151" s="99"/>
    </row>
    <row r="152" spans="2:35" ht="15" customHeight="1" x14ac:dyDescent="0.2">
      <c r="C152" s="97"/>
      <c r="D152" s="97"/>
      <c r="E152" s="97"/>
      <c r="F152" s="97"/>
      <c r="G152" s="97"/>
      <c r="H152" s="97"/>
      <c r="I152" s="97"/>
      <c r="J152" s="97"/>
      <c r="K152" s="97"/>
      <c r="L152" s="93"/>
      <c r="M152" s="49"/>
      <c r="T152" s="39"/>
      <c r="U152" s="39"/>
      <c r="V152" s="39"/>
      <c r="W152" s="39"/>
      <c r="X152" s="39"/>
      <c r="Y152" s="39"/>
      <c r="Z152" s="39"/>
      <c r="AA152" s="39"/>
      <c r="AB152" s="39"/>
      <c r="AC152" s="39"/>
      <c r="AD152" s="39"/>
      <c r="AE152" s="39"/>
      <c r="AF152" s="39"/>
      <c r="AG152" s="39"/>
      <c r="AH152" s="39"/>
      <c r="AI152" s="39"/>
    </row>
    <row r="153" spans="2:35" ht="15" customHeight="1" x14ac:dyDescent="0.2">
      <c r="C153" s="97"/>
      <c r="D153" s="97"/>
      <c r="E153" s="97"/>
      <c r="F153" s="97"/>
      <c r="G153" s="97"/>
      <c r="H153" s="97"/>
      <c r="I153" s="97"/>
      <c r="J153" s="97"/>
      <c r="K153" s="97"/>
      <c r="L153" s="93"/>
      <c r="M153" s="49"/>
      <c r="N153" s="43" t="s">
        <v>617</v>
      </c>
      <c r="O153" s="43"/>
      <c r="P153" s="43"/>
      <c r="Q153" s="43"/>
      <c r="R153" s="43"/>
      <c r="S153" s="43"/>
      <c r="T153" s="42"/>
      <c r="U153" s="42"/>
      <c r="V153" s="42"/>
      <c r="W153" s="42"/>
      <c r="X153" s="42"/>
      <c r="Y153" s="42"/>
      <c r="Z153" s="42"/>
      <c r="AA153" s="42"/>
      <c r="AB153" s="42"/>
      <c r="AC153" s="42"/>
      <c r="AD153" s="42"/>
      <c r="AE153" s="42"/>
      <c r="AF153" s="42"/>
      <c r="AG153" s="42"/>
      <c r="AH153" s="42"/>
      <c r="AI153" s="42"/>
    </row>
    <row r="154" spans="2:35" ht="15" customHeight="1" x14ac:dyDescent="0.2">
      <c r="T154" s="40"/>
      <c r="U154" s="40"/>
      <c r="V154" s="40"/>
      <c r="W154" s="40"/>
      <c r="X154" s="40"/>
      <c r="Y154" s="40"/>
      <c r="Z154" s="40"/>
      <c r="AA154" s="40"/>
      <c r="AB154" s="40"/>
      <c r="AC154" s="40"/>
      <c r="AD154" s="40"/>
      <c r="AE154" s="40"/>
      <c r="AF154" s="40"/>
      <c r="AG154" s="40"/>
      <c r="AH154" s="40"/>
      <c r="AI154" s="40"/>
    </row>
    <row r="155" spans="2:35" ht="15" customHeight="1" thickBot="1" x14ac:dyDescent="0.25">
      <c r="B155" s="1" t="s">
        <v>544</v>
      </c>
      <c r="C155" s="1" t="s">
        <v>586</v>
      </c>
      <c r="D155" s="30"/>
      <c r="E155" s="30"/>
      <c r="F155" s="84"/>
      <c r="G155" s="30"/>
      <c r="H155" s="30"/>
      <c r="I155" s="30"/>
      <c r="J155" s="30"/>
      <c r="K155" s="30"/>
      <c r="L155" s="30"/>
      <c r="M155" s="30"/>
      <c r="N155" s="30"/>
      <c r="O155" s="30"/>
      <c r="P155" s="30"/>
      <c r="Q155" s="30"/>
      <c r="R155" s="30"/>
      <c r="S155" s="30"/>
      <c r="T155" s="31"/>
      <c r="U155" s="31"/>
      <c r="V155" s="31"/>
      <c r="W155" s="31"/>
      <c r="X155" s="31"/>
      <c r="Y155" s="31"/>
      <c r="Z155" s="31"/>
      <c r="AA155" s="31"/>
      <c r="AB155" s="31"/>
      <c r="AC155" s="31"/>
      <c r="AD155" s="31"/>
      <c r="AE155" s="31"/>
      <c r="AF155" s="31"/>
      <c r="AG155" s="31"/>
      <c r="AH155" s="31"/>
      <c r="AI155" s="40"/>
    </row>
    <row r="156" spans="2:35" ht="15" customHeight="1" x14ac:dyDescent="0.2">
      <c r="B156" s="30"/>
      <c r="C156" s="377" t="s">
        <v>556</v>
      </c>
      <c r="D156" s="378"/>
      <c r="E156" s="378"/>
      <c r="F156" s="378"/>
      <c r="G156" s="406" t="s">
        <v>545</v>
      </c>
      <c r="H156" s="406"/>
      <c r="I156" s="406"/>
      <c r="J156" s="406"/>
      <c r="K156" s="406"/>
      <c r="L156" s="406"/>
      <c r="M156" s="398"/>
      <c r="N156" s="398"/>
      <c r="O156" s="398"/>
      <c r="P156" s="399"/>
      <c r="Q156" s="30"/>
      <c r="R156" s="663" t="s">
        <v>1034</v>
      </c>
      <c r="S156" s="663"/>
      <c r="T156" s="663"/>
      <c r="U156" s="663"/>
      <c r="V156" s="663"/>
      <c r="W156" s="663"/>
      <c r="X156" s="663"/>
      <c r="Y156" s="663"/>
      <c r="Z156" s="663"/>
      <c r="AA156" s="663"/>
      <c r="AB156" s="663"/>
      <c r="AC156" s="663"/>
      <c r="AD156" s="663"/>
      <c r="AE156" s="663"/>
      <c r="AF156" s="663"/>
      <c r="AG156" s="663"/>
      <c r="AH156" s="663"/>
      <c r="AI156" s="40"/>
    </row>
    <row r="157" spans="2:35" ht="15" customHeight="1" x14ac:dyDescent="0.2">
      <c r="B157" s="30"/>
      <c r="C157" s="379"/>
      <c r="D157" s="380"/>
      <c r="E157" s="380"/>
      <c r="F157" s="380"/>
      <c r="G157" s="407"/>
      <c r="H157" s="407"/>
      <c r="I157" s="407"/>
      <c r="J157" s="407"/>
      <c r="K157" s="407"/>
      <c r="L157" s="407"/>
      <c r="M157" s="360"/>
      <c r="N157" s="360"/>
      <c r="O157" s="360"/>
      <c r="P157" s="361"/>
      <c r="Q157" s="30"/>
      <c r="R157" s="663"/>
      <c r="S157" s="663"/>
      <c r="T157" s="663"/>
      <c r="U157" s="663"/>
      <c r="V157" s="663"/>
      <c r="W157" s="663"/>
      <c r="X157" s="663"/>
      <c r="Y157" s="663"/>
      <c r="Z157" s="663"/>
      <c r="AA157" s="663"/>
      <c r="AB157" s="663"/>
      <c r="AC157" s="663"/>
      <c r="AD157" s="663"/>
      <c r="AE157" s="663"/>
      <c r="AF157" s="663"/>
      <c r="AG157" s="663"/>
      <c r="AH157" s="663"/>
      <c r="AI157" s="40"/>
    </row>
    <row r="158" spans="2:35" ht="15" customHeight="1" x14ac:dyDescent="0.2">
      <c r="B158" s="30"/>
      <c r="C158" s="379"/>
      <c r="D158" s="380"/>
      <c r="E158" s="380"/>
      <c r="F158" s="380"/>
      <c r="G158" s="407" t="s">
        <v>546</v>
      </c>
      <c r="H158" s="407"/>
      <c r="I158" s="407"/>
      <c r="J158" s="407"/>
      <c r="K158" s="407"/>
      <c r="L158" s="407"/>
      <c r="M158" s="360"/>
      <c r="N158" s="360"/>
      <c r="O158" s="360"/>
      <c r="P158" s="361"/>
      <c r="Q158" s="30"/>
      <c r="R158" s="663"/>
      <c r="S158" s="663"/>
      <c r="T158" s="663"/>
      <c r="U158" s="663"/>
      <c r="V158" s="663"/>
      <c r="W158" s="663"/>
      <c r="X158" s="663"/>
      <c r="Y158" s="663"/>
      <c r="Z158" s="663"/>
      <c r="AA158" s="663"/>
      <c r="AB158" s="663"/>
      <c r="AC158" s="663"/>
      <c r="AD158" s="663"/>
      <c r="AE158" s="663"/>
      <c r="AF158" s="663"/>
      <c r="AG158" s="663"/>
      <c r="AH158" s="663"/>
      <c r="AI158" s="40"/>
    </row>
    <row r="159" spans="2:35" ht="15" customHeight="1" x14ac:dyDescent="0.2">
      <c r="B159" s="30"/>
      <c r="C159" s="379"/>
      <c r="D159" s="380"/>
      <c r="E159" s="380"/>
      <c r="F159" s="380"/>
      <c r="G159" s="407"/>
      <c r="H159" s="407"/>
      <c r="I159" s="407"/>
      <c r="J159" s="407"/>
      <c r="K159" s="407"/>
      <c r="L159" s="407"/>
      <c r="M159" s="360"/>
      <c r="N159" s="360"/>
      <c r="O159" s="360"/>
      <c r="P159" s="361"/>
      <c r="Q159" s="30"/>
      <c r="R159" s="663"/>
      <c r="S159" s="663"/>
      <c r="T159" s="663"/>
      <c r="U159" s="663"/>
      <c r="V159" s="663"/>
      <c r="W159" s="663"/>
      <c r="X159" s="663"/>
      <c r="Y159" s="663"/>
      <c r="Z159" s="663"/>
      <c r="AA159" s="663"/>
      <c r="AB159" s="663"/>
      <c r="AC159" s="663"/>
      <c r="AD159" s="663"/>
      <c r="AE159" s="663"/>
      <c r="AF159" s="663"/>
      <c r="AG159" s="663"/>
      <c r="AH159" s="663"/>
      <c r="AI159" s="40"/>
    </row>
    <row r="160" spans="2:35" ht="15" customHeight="1" x14ac:dyDescent="0.2">
      <c r="B160" s="30"/>
      <c r="C160" s="379"/>
      <c r="D160" s="380"/>
      <c r="E160" s="380"/>
      <c r="F160" s="380"/>
      <c r="G160" s="407" t="s">
        <v>547</v>
      </c>
      <c r="H160" s="407"/>
      <c r="I160" s="407"/>
      <c r="J160" s="407"/>
      <c r="K160" s="407"/>
      <c r="L160" s="407"/>
      <c r="M160" s="360"/>
      <c r="N160" s="360"/>
      <c r="O160" s="360"/>
      <c r="P160" s="361"/>
      <c r="Q160" s="30"/>
      <c r="R160" s="663"/>
      <c r="S160" s="663"/>
      <c r="T160" s="663"/>
      <c r="U160" s="663"/>
      <c r="V160" s="663"/>
      <c r="W160" s="663"/>
      <c r="X160" s="663"/>
      <c r="Y160" s="663"/>
      <c r="Z160" s="663"/>
      <c r="AA160" s="663"/>
      <c r="AB160" s="663"/>
      <c r="AC160" s="663"/>
      <c r="AD160" s="663"/>
      <c r="AE160" s="663"/>
      <c r="AF160" s="663"/>
      <c r="AG160" s="663"/>
      <c r="AH160" s="663"/>
      <c r="AI160" s="40"/>
    </row>
    <row r="161" spans="2:35" ht="15" customHeight="1" x14ac:dyDescent="0.2">
      <c r="B161" s="30"/>
      <c r="C161" s="379"/>
      <c r="D161" s="380"/>
      <c r="E161" s="380"/>
      <c r="F161" s="380"/>
      <c r="G161" s="407"/>
      <c r="H161" s="407"/>
      <c r="I161" s="407"/>
      <c r="J161" s="407"/>
      <c r="K161" s="407"/>
      <c r="L161" s="407"/>
      <c r="M161" s="360"/>
      <c r="N161" s="360"/>
      <c r="O161" s="360"/>
      <c r="P161" s="361"/>
      <c r="Q161" s="30"/>
      <c r="R161" s="663"/>
      <c r="S161" s="663"/>
      <c r="T161" s="663"/>
      <c r="U161" s="663"/>
      <c r="V161" s="663"/>
      <c r="W161" s="663"/>
      <c r="X161" s="663"/>
      <c r="Y161" s="663"/>
      <c r="Z161" s="663"/>
      <c r="AA161" s="663"/>
      <c r="AB161" s="663"/>
      <c r="AC161" s="663"/>
      <c r="AD161" s="663"/>
      <c r="AE161" s="663"/>
      <c r="AF161" s="663"/>
      <c r="AG161" s="663"/>
      <c r="AH161" s="663"/>
      <c r="AI161" s="40"/>
    </row>
    <row r="162" spans="2:35" ht="15" customHeight="1" x14ac:dyDescent="0.2">
      <c r="B162" s="30"/>
      <c r="C162" s="379"/>
      <c r="D162" s="380"/>
      <c r="E162" s="380"/>
      <c r="F162" s="380"/>
      <c r="G162" s="407" t="s">
        <v>548</v>
      </c>
      <c r="H162" s="407"/>
      <c r="I162" s="407"/>
      <c r="J162" s="407"/>
      <c r="K162" s="407"/>
      <c r="L162" s="407"/>
      <c r="M162" s="360"/>
      <c r="N162" s="360"/>
      <c r="O162" s="360"/>
      <c r="P162" s="361"/>
      <c r="Q162" s="30"/>
      <c r="R162" s="663"/>
      <c r="S162" s="663"/>
      <c r="T162" s="663"/>
      <c r="U162" s="663"/>
      <c r="V162" s="663"/>
      <c r="W162" s="663"/>
      <c r="X162" s="663"/>
      <c r="Y162" s="663"/>
      <c r="Z162" s="663"/>
      <c r="AA162" s="663"/>
      <c r="AB162" s="663"/>
      <c r="AC162" s="663"/>
      <c r="AD162" s="663"/>
      <c r="AE162" s="663"/>
      <c r="AF162" s="663"/>
      <c r="AG162" s="663"/>
      <c r="AH162" s="663"/>
      <c r="AI162" s="40"/>
    </row>
    <row r="163" spans="2:35" ht="15" customHeight="1" x14ac:dyDescent="0.2">
      <c r="B163" s="30"/>
      <c r="C163" s="379"/>
      <c r="D163" s="380"/>
      <c r="E163" s="380"/>
      <c r="F163" s="380"/>
      <c r="G163" s="407"/>
      <c r="H163" s="407"/>
      <c r="I163" s="407"/>
      <c r="J163" s="407"/>
      <c r="K163" s="407"/>
      <c r="L163" s="407"/>
      <c r="M163" s="360"/>
      <c r="N163" s="360"/>
      <c r="O163" s="360"/>
      <c r="P163" s="361"/>
      <c r="Q163" s="30"/>
      <c r="R163" s="663"/>
      <c r="S163" s="663"/>
      <c r="T163" s="663"/>
      <c r="U163" s="663"/>
      <c r="V163" s="663"/>
      <c r="W163" s="663"/>
      <c r="X163" s="663"/>
      <c r="Y163" s="663"/>
      <c r="Z163" s="663"/>
      <c r="AA163" s="663"/>
      <c r="AB163" s="663"/>
      <c r="AC163" s="663"/>
      <c r="AD163" s="663"/>
      <c r="AE163" s="663"/>
      <c r="AF163" s="663"/>
      <c r="AG163" s="663"/>
      <c r="AH163" s="663"/>
      <c r="AI163" s="40"/>
    </row>
    <row r="164" spans="2:35" ht="15" customHeight="1" x14ac:dyDescent="0.2">
      <c r="B164" s="30"/>
      <c r="C164" s="379"/>
      <c r="D164" s="380"/>
      <c r="E164" s="380"/>
      <c r="F164" s="380"/>
      <c r="G164" s="380" t="s">
        <v>1079</v>
      </c>
      <c r="H164" s="380"/>
      <c r="I164" s="380"/>
      <c r="J164" s="380"/>
      <c r="K164" s="380"/>
      <c r="L164" s="380"/>
      <c r="M164" s="517"/>
      <c r="N164" s="517"/>
      <c r="O164" s="517"/>
      <c r="P164" s="518"/>
      <c r="Q164" s="30"/>
      <c r="R164" s="663"/>
      <c r="S164" s="663"/>
      <c r="T164" s="663"/>
      <c r="U164" s="663"/>
      <c r="V164" s="663"/>
      <c r="W164" s="663"/>
      <c r="X164" s="663"/>
      <c r="Y164" s="663"/>
      <c r="Z164" s="663"/>
      <c r="AA164" s="663"/>
      <c r="AB164" s="663"/>
      <c r="AC164" s="663"/>
      <c r="AD164" s="663"/>
      <c r="AE164" s="663"/>
      <c r="AF164" s="663"/>
      <c r="AG164" s="663"/>
      <c r="AH164" s="663"/>
      <c r="AI164" s="40"/>
    </row>
    <row r="165" spans="2:35" ht="15" customHeight="1" x14ac:dyDescent="0.2">
      <c r="B165" s="30"/>
      <c r="C165" s="379"/>
      <c r="D165" s="380"/>
      <c r="E165" s="380"/>
      <c r="F165" s="380"/>
      <c r="G165" s="380"/>
      <c r="H165" s="380"/>
      <c r="I165" s="380"/>
      <c r="J165" s="380"/>
      <c r="K165" s="380"/>
      <c r="L165" s="380"/>
      <c r="M165" s="517"/>
      <c r="N165" s="517"/>
      <c r="O165" s="517"/>
      <c r="P165" s="518"/>
      <c r="Q165" s="30"/>
      <c r="R165" s="663"/>
      <c r="S165" s="663"/>
      <c r="T165" s="663"/>
      <c r="U165" s="663"/>
      <c r="V165" s="663"/>
      <c r="W165" s="663"/>
      <c r="X165" s="663"/>
      <c r="Y165" s="663"/>
      <c r="Z165" s="663"/>
      <c r="AA165" s="663"/>
      <c r="AB165" s="663"/>
      <c r="AC165" s="663"/>
      <c r="AD165" s="663"/>
      <c r="AE165" s="663"/>
      <c r="AF165" s="663"/>
      <c r="AG165" s="663"/>
      <c r="AH165" s="663"/>
      <c r="AI165" s="40"/>
    </row>
    <row r="166" spans="2:35" ht="15" customHeight="1" x14ac:dyDescent="0.2">
      <c r="B166" s="30"/>
      <c r="C166" s="379"/>
      <c r="D166" s="380"/>
      <c r="E166" s="380"/>
      <c r="F166" s="380"/>
      <c r="G166" s="380"/>
      <c r="H166" s="380"/>
      <c r="I166" s="380"/>
      <c r="J166" s="380"/>
      <c r="K166" s="380"/>
      <c r="L166" s="380"/>
      <c r="M166" s="517"/>
      <c r="N166" s="517"/>
      <c r="O166" s="517"/>
      <c r="P166" s="518"/>
      <c r="Q166" s="30"/>
      <c r="R166" s="663"/>
      <c r="S166" s="663"/>
      <c r="T166" s="663"/>
      <c r="U166" s="663"/>
      <c r="V166" s="663"/>
      <c r="W166" s="663"/>
      <c r="X166" s="663"/>
      <c r="Y166" s="663"/>
      <c r="Z166" s="663"/>
      <c r="AA166" s="663"/>
      <c r="AB166" s="663"/>
      <c r="AC166" s="663"/>
      <c r="AD166" s="663"/>
      <c r="AE166" s="663"/>
      <c r="AF166" s="663"/>
      <c r="AG166" s="663"/>
      <c r="AH166" s="663"/>
      <c r="AI166" s="40"/>
    </row>
    <row r="167" spans="2:35" ht="15" customHeight="1" x14ac:dyDescent="0.2">
      <c r="B167" s="30"/>
      <c r="C167" s="529" t="s">
        <v>601</v>
      </c>
      <c r="D167" s="530"/>
      <c r="E167" s="530"/>
      <c r="F167" s="530"/>
      <c r="G167" s="530"/>
      <c r="H167" s="530"/>
      <c r="I167" s="531"/>
      <c r="J167" s="540"/>
      <c r="K167" s="535"/>
      <c r="L167" s="535"/>
      <c r="M167" s="535"/>
      <c r="N167" s="535"/>
      <c r="O167" s="535"/>
      <c r="P167" s="536"/>
      <c r="Q167" s="33"/>
      <c r="R167" s="663"/>
      <c r="S167" s="663"/>
      <c r="T167" s="663"/>
      <c r="U167" s="663"/>
      <c r="V167" s="663"/>
      <c r="W167" s="663"/>
      <c r="X167" s="663"/>
      <c r="Y167" s="663"/>
      <c r="Z167" s="663"/>
      <c r="AA167" s="663"/>
      <c r="AB167" s="663"/>
      <c r="AC167" s="663"/>
      <c r="AD167" s="663"/>
      <c r="AE167" s="663"/>
      <c r="AF167" s="663"/>
      <c r="AG167" s="663"/>
      <c r="AH167" s="663"/>
      <c r="AI167" s="40"/>
    </row>
    <row r="168" spans="2:35" ht="15" customHeight="1" x14ac:dyDescent="0.2">
      <c r="B168" s="30"/>
      <c r="C168" s="532"/>
      <c r="D168" s="533"/>
      <c r="E168" s="533"/>
      <c r="F168" s="533"/>
      <c r="G168" s="533"/>
      <c r="H168" s="533"/>
      <c r="I168" s="534"/>
      <c r="J168" s="541"/>
      <c r="K168" s="537"/>
      <c r="L168" s="537"/>
      <c r="M168" s="537"/>
      <c r="N168" s="537"/>
      <c r="O168" s="537"/>
      <c r="P168" s="538"/>
      <c r="Q168" s="33"/>
      <c r="R168" s="663"/>
      <c r="S168" s="663"/>
      <c r="T168" s="663"/>
      <c r="U168" s="663"/>
      <c r="V168" s="663"/>
      <c r="W168" s="663"/>
      <c r="X168" s="663"/>
      <c r="Y168" s="663"/>
      <c r="Z168" s="663"/>
      <c r="AA168" s="663"/>
      <c r="AB168" s="663"/>
      <c r="AC168" s="663"/>
      <c r="AD168" s="663"/>
      <c r="AE168" s="663"/>
      <c r="AF168" s="663"/>
      <c r="AG168" s="663"/>
      <c r="AH168" s="663"/>
      <c r="AI168" s="40"/>
    </row>
    <row r="169" spans="2:35" ht="15" customHeight="1" x14ac:dyDescent="0.2">
      <c r="B169" s="30"/>
      <c r="C169" s="529" t="s">
        <v>557</v>
      </c>
      <c r="D169" s="530"/>
      <c r="E169" s="530"/>
      <c r="F169" s="530"/>
      <c r="G169" s="530"/>
      <c r="H169" s="530"/>
      <c r="I169" s="531"/>
      <c r="J169" s="535"/>
      <c r="K169" s="535"/>
      <c r="L169" s="535"/>
      <c r="M169" s="535"/>
      <c r="N169" s="535"/>
      <c r="O169" s="535"/>
      <c r="P169" s="536"/>
      <c r="Q169" s="33"/>
      <c r="R169" s="663"/>
      <c r="S169" s="663"/>
      <c r="T169" s="663"/>
      <c r="U169" s="663"/>
      <c r="V169" s="663"/>
      <c r="W169" s="663"/>
      <c r="X169" s="663"/>
      <c r="Y169" s="663"/>
      <c r="Z169" s="663"/>
      <c r="AA169" s="663"/>
      <c r="AB169" s="663"/>
      <c r="AC169" s="663"/>
      <c r="AD169" s="663"/>
      <c r="AE169" s="663"/>
      <c r="AF169" s="663"/>
      <c r="AG169" s="663"/>
      <c r="AH169" s="663"/>
      <c r="AI169" s="40"/>
    </row>
    <row r="170" spans="2:35" ht="15" customHeight="1" x14ac:dyDescent="0.2">
      <c r="B170" s="30"/>
      <c r="C170" s="532"/>
      <c r="D170" s="533"/>
      <c r="E170" s="533"/>
      <c r="F170" s="533"/>
      <c r="G170" s="533"/>
      <c r="H170" s="533"/>
      <c r="I170" s="534"/>
      <c r="J170" s="537"/>
      <c r="K170" s="537"/>
      <c r="L170" s="537"/>
      <c r="M170" s="537"/>
      <c r="N170" s="537"/>
      <c r="O170" s="537"/>
      <c r="P170" s="538"/>
      <c r="Q170" s="33"/>
      <c r="R170" s="663"/>
      <c r="S170" s="663"/>
      <c r="T170" s="663"/>
      <c r="U170" s="663"/>
      <c r="V170" s="663"/>
      <c r="W170" s="663"/>
      <c r="X170" s="663"/>
      <c r="Y170" s="663"/>
      <c r="Z170" s="663"/>
      <c r="AA170" s="663"/>
      <c r="AB170" s="663"/>
      <c r="AC170" s="663"/>
      <c r="AD170" s="663"/>
      <c r="AE170" s="663"/>
      <c r="AF170" s="663"/>
      <c r="AG170" s="663"/>
      <c r="AH170" s="663"/>
      <c r="AI170" s="40"/>
    </row>
    <row r="171" spans="2:35" ht="15" customHeight="1" x14ac:dyDescent="0.2">
      <c r="B171" s="30"/>
      <c r="C171" s="529" t="s">
        <v>583</v>
      </c>
      <c r="D171" s="530"/>
      <c r="E171" s="530"/>
      <c r="F171" s="530"/>
      <c r="G171" s="530"/>
      <c r="H171" s="530"/>
      <c r="I171" s="530"/>
      <c r="J171" s="530"/>
      <c r="K171" s="530"/>
      <c r="L171" s="531"/>
      <c r="M171" s="540"/>
      <c r="N171" s="535"/>
      <c r="O171" s="535"/>
      <c r="P171" s="536"/>
      <c r="Q171" s="33"/>
      <c r="R171" s="663"/>
      <c r="S171" s="663"/>
      <c r="T171" s="663"/>
      <c r="U171" s="663"/>
      <c r="V171" s="663"/>
      <c r="W171" s="663"/>
      <c r="X171" s="663"/>
      <c r="Y171" s="663"/>
      <c r="Z171" s="663"/>
      <c r="AA171" s="663"/>
      <c r="AB171" s="663"/>
      <c r="AC171" s="663"/>
      <c r="AD171" s="663"/>
      <c r="AE171" s="663"/>
      <c r="AF171" s="663"/>
      <c r="AG171" s="663"/>
      <c r="AH171" s="663"/>
      <c r="AI171" s="40"/>
    </row>
    <row r="172" spans="2:35" ht="15" customHeight="1" thickBot="1" x14ac:dyDescent="0.25">
      <c r="B172" s="30"/>
      <c r="C172" s="249"/>
      <c r="D172" s="250"/>
      <c r="E172" s="250"/>
      <c r="F172" s="250"/>
      <c r="G172" s="250"/>
      <c r="H172" s="250"/>
      <c r="I172" s="250"/>
      <c r="J172" s="250"/>
      <c r="K172" s="250"/>
      <c r="L172" s="251"/>
      <c r="M172" s="547"/>
      <c r="N172" s="548"/>
      <c r="O172" s="548"/>
      <c r="P172" s="549"/>
      <c r="Q172" s="33"/>
      <c r="R172" s="663"/>
      <c r="S172" s="663"/>
      <c r="T172" s="663"/>
      <c r="U172" s="663"/>
      <c r="V172" s="663"/>
      <c r="W172" s="663"/>
      <c r="X172" s="663"/>
      <c r="Y172" s="663"/>
      <c r="Z172" s="663"/>
      <c r="AA172" s="663"/>
      <c r="AB172" s="663"/>
      <c r="AC172" s="663"/>
      <c r="AD172" s="663"/>
      <c r="AE172" s="663"/>
      <c r="AF172" s="663"/>
      <c r="AG172" s="663"/>
      <c r="AH172" s="663"/>
      <c r="AI172" s="40"/>
    </row>
    <row r="173" spans="2:35" ht="15" customHeight="1" x14ac:dyDescent="0.2">
      <c r="B173" s="30"/>
      <c r="C173" s="30"/>
      <c r="D173" s="30"/>
      <c r="E173" s="30"/>
      <c r="F173" s="84"/>
      <c r="G173" s="30"/>
      <c r="H173" s="30"/>
      <c r="I173" s="30"/>
      <c r="J173" s="30"/>
      <c r="K173" s="30"/>
      <c r="L173" s="30"/>
      <c r="M173" s="30"/>
      <c r="N173" s="30"/>
      <c r="O173" s="30"/>
      <c r="P173" s="30"/>
      <c r="Q173" s="30"/>
      <c r="R173" s="30"/>
      <c r="S173" s="30"/>
      <c r="T173" s="31"/>
      <c r="U173" s="31"/>
      <c r="V173" s="31"/>
      <c r="W173" s="31"/>
      <c r="X173" s="31"/>
      <c r="Y173" s="31"/>
      <c r="Z173" s="31"/>
      <c r="AA173" s="31"/>
      <c r="AB173" s="31"/>
      <c r="AC173" s="31"/>
      <c r="AD173" s="31"/>
      <c r="AE173" s="31"/>
      <c r="AF173" s="31"/>
      <c r="AG173" s="31"/>
      <c r="AH173" s="31"/>
      <c r="AI173" s="40"/>
    </row>
    <row r="174" spans="2:35" ht="15" customHeight="1" thickBot="1" x14ac:dyDescent="0.25">
      <c r="B174" s="1" t="s">
        <v>550</v>
      </c>
      <c r="C174" s="61" t="s">
        <v>549</v>
      </c>
      <c r="D174" s="30"/>
      <c r="E174" s="30"/>
      <c r="F174" s="84"/>
      <c r="G174" s="30"/>
      <c r="H174" s="30"/>
      <c r="I174" s="30"/>
      <c r="J174" s="30"/>
      <c r="K174" s="30"/>
      <c r="L174" s="30"/>
      <c r="M174" s="30"/>
      <c r="N174" s="30"/>
      <c r="O174" s="30"/>
      <c r="P174" s="30"/>
      <c r="Q174" s="30"/>
      <c r="R174" s="30"/>
      <c r="S174" s="30"/>
      <c r="T174" s="31"/>
      <c r="U174" s="31"/>
      <c r="V174" s="31"/>
      <c r="W174" s="31"/>
      <c r="X174" s="31"/>
      <c r="Y174" s="31"/>
      <c r="Z174" s="31"/>
      <c r="AA174" s="31"/>
      <c r="AB174" s="31"/>
      <c r="AC174" s="31"/>
      <c r="AD174" s="31"/>
      <c r="AE174" s="31"/>
      <c r="AF174" s="31"/>
      <c r="AG174" s="31"/>
      <c r="AH174" s="31"/>
      <c r="AI174" s="40"/>
    </row>
    <row r="175" spans="2:35" ht="15" customHeight="1" x14ac:dyDescent="0.2">
      <c r="B175" s="30"/>
      <c r="C175" s="371"/>
      <c r="D175" s="372"/>
      <c r="E175" s="372"/>
      <c r="F175" s="403" t="s">
        <v>558</v>
      </c>
      <c r="G175" s="403"/>
      <c r="H175" s="403"/>
      <c r="I175" s="403"/>
      <c r="J175" s="403"/>
      <c r="K175" s="403"/>
      <c r="L175" s="400"/>
      <c r="M175" s="400"/>
      <c r="N175" s="400"/>
      <c r="O175" s="400"/>
      <c r="P175" s="400"/>
      <c r="Q175" s="400"/>
      <c r="R175" s="400"/>
      <c r="S175" s="400"/>
      <c r="T175" s="400"/>
      <c r="U175" s="400"/>
      <c r="V175" s="400"/>
      <c r="W175" s="400"/>
      <c r="X175" s="400"/>
      <c r="Y175" s="400"/>
      <c r="Z175" s="400"/>
      <c r="AA175" s="400"/>
      <c r="AB175" s="400"/>
      <c r="AC175" s="400"/>
      <c r="AD175" s="400"/>
      <c r="AE175" s="400"/>
      <c r="AF175" s="400"/>
      <c r="AG175" s="400"/>
      <c r="AH175" s="401"/>
      <c r="AI175" s="40"/>
    </row>
    <row r="176" spans="2:35" ht="15" customHeight="1" x14ac:dyDescent="0.2">
      <c r="B176" s="30"/>
      <c r="C176" s="373"/>
      <c r="D176" s="374"/>
      <c r="E176" s="374"/>
      <c r="F176" s="274"/>
      <c r="G176" s="274"/>
      <c r="H176" s="274"/>
      <c r="I176" s="274"/>
      <c r="J176" s="274"/>
      <c r="K176" s="274"/>
      <c r="L176" s="327"/>
      <c r="M176" s="327"/>
      <c r="N176" s="327"/>
      <c r="O176" s="327"/>
      <c r="P176" s="327"/>
      <c r="Q176" s="327"/>
      <c r="R176" s="327"/>
      <c r="S176" s="327"/>
      <c r="T176" s="327"/>
      <c r="U176" s="327"/>
      <c r="V176" s="327"/>
      <c r="W176" s="327"/>
      <c r="X176" s="327"/>
      <c r="Y176" s="327"/>
      <c r="Z176" s="327"/>
      <c r="AA176" s="327"/>
      <c r="AB176" s="327"/>
      <c r="AC176" s="327"/>
      <c r="AD176" s="327"/>
      <c r="AE176" s="327"/>
      <c r="AF176" s="327"/>
      <c r="AG176" s="327"/>
      <c r="AH176" s="402"/>
      <c r="AI176" s="40"/>
    </row>
    <row r="177" spans="2:35" ht="15" customHeight="1" x14ac:dyDescent="0.2">
      <c r="B177" s="30"/>
      <c r="C177" s="373"/>
      <c r="D177" s="374"/>
      <c r="E177" s="374"/>
      <c r="F177" s="392" t="s">
        <v>559</v>
      </c>
      <c r="G177" s="393"/>
      <c r="H177" s="393"/>
      <c r="I177" s="393"/>
      <c r="J177" s="393"/>
      <c r="K177" s="394"/>
      <c r="L177" s="274" t="s">
        <v>1037</v>
      </c>
      <c r="M177" s="274"/>
      <c r="N177" s="274"/>
      <c r="O177" s="274"/>
      <c r="P177" s="274"/>
      <c r="Q177" s="274"/>
      <c r="R177" s="330"/>
      <c r="S177" s="330"/>
      <c r="T177" s="404" t="s">
        <v>21</v>
      </c>
      <c r="U177" s="330"/>
      <c r="V177" s="330"/>
      <c r="W177" s="462"/>
      <c r="X177" s="274" t="s">
        <v>560</v>
      </c>
      <c r="Y177" s="274"/>
      <c r="Z177" s="274"/>
      <c r="AA177" s="274"/>
      <c r="AB177" s="274"/>
      <c r="AC177" s="330"/>
      <c r="AD177" s="330"/>
      <c r="AE177" s="404" t="s">
        <v>21</v>
      </c>
      <c r="AF177" s="330"/>
      <c r="AG177" s="330"/>
      <c r="AH177" s="458"/>
      <c r="AI177" s="40"/>
    </row>
    <row r="178" spans="2:35" ht="15" customHeight="1" thickBot="1" x14ac:dyDescent="0.25">
      <c r="B178" s="30"/>
      <c r="C178" s="375"/>
      <c r="D178" s="376"/>
      <c r="E178" s="376"/>
      <c r="F178" s="395"/>
      <c r="G178" s="396"/>
      <c r="H178" s="396"/>
      <c r="I178" s="396"/>
      <c r="J178" s="396"/>
      <c r="K178" s="397"/>
      <c r="L178" s="283"/>
      <c r="M178" s="283"/>
      <c r="N178" s="283"/>
      <c r="O178" s="283"/>
      <c r="P178" s="283"/>
      <c r="Q178" s="283"/>
      <c r="R178" s="331"/>
      <c r="S178" s="331"/>
      <c r="T178" s="405"/>
      <c r="U178" s="331"/>
      <c r="V178" s="331"/>
      <c r="W178" s="463"/>
      <c r="X178" s="283"/>
      <c r="Y178" s="283"/>
      <c r="Z178" s="283"/>
      <c r="AA178" s="283"/>
      <c r="AB178" s="283"/>
      <c r="AC178" s="331"/>
      <c r="AD178" s="331"/>
      <c r="AE178" s="405"/>
      <c r="AF178" s="331"/>
      <c r="AG178" s="331"/>
      <c r="AH178" s="459"/>
      <c r="AI178" s="40"/>
    </row>
    <row r="179" spans="2:35" ht="15" customHeight="1" x14ac:dyDescent="0.2">
      <c r="B179" s="30"/>
      <c r="C179" s="29"/>
      <c r="D179" s="30"/>
      <c r="E179" s="30"/>
      <c r="F179" s="84"/>
      <c r="G179" s="30"/>
      <c r="H179" s="30"/>
      <c r="I179" s="30"/>
      <c r="J179" s="30"/>
      <c r="K179" s="30"/>
      <c r="L179" s="30"/>
      <c r="M179" s="30"/>
      <c r="N179" s="30"/>
      <c r="O179" s="30"/>
      <c r="P179" s="30"/>
      <c r="Q179" s="30"/>
      <c r="R179" s="30"/>
      <c r="S179" s="30"/>
      <c r="T179" s="31"/>
      <c r="U179" s="31"/>
      <c r="V179" s="31"/>
      <c r="W179" s="31"/>
      <c r="X179" s="31"/>
      <c r="Y179" s="31"/>
      <c r="Z179" s="31"/>
      <c r="AA179" s="31"/>
      <c r="AB179" s="31"/>
      <c r="AC179" s="31"/>
      <c r="AD179" s="31"/>
      <c r="AE179" s="31"/>
      <c r="AF179" s="31"/>
      <c r="AG179" s="31"/>
      <c r="AH179" s="31"/>
      <c r="AI179" s="40"/>
    </row>
    <row r="180" spans="2:35" ht="15" customHeight="1" thickBot="1" x14ac:dyDescent="0.25">
      <c r="B180" s="1" t="s">
        <v>574</v>
      </c>
      <c r="C180" s="62" t="s">
        <v>573</v>
      </c>
      <c r="D180" s="30"/>
      <c r="E180" s="30"/>
      <c r="F180" s="84"/>
      <c r="G180" s="30"/>
      <c r="H180" s="30"/>
      <c r="I180" s="30"/>
      <c r="J180" s="30"/>
      <c r="K180" s="30"/>
      <c r="L180" s="30"/>
      <c r="M180" s="30"/>
      <c r="N180" s="30"/>
      <c r="O180" s="30"/>
      <c r="P180" s="30"/>
      <c r="Q180" s="30"/>
      <c r="R180" s="30"/>
      <c r="S180" s="30"/>
      <c r="T180" s="31"/>
      <c r="U180" s="31"/>
      <c r="V180" s="31"/>
      <c r="W180" s="31"/>
      <c r="X180" s="31"/>
      <c r="Y180" s="31"/>
      <c r="Z180" s="31"/>
      <c r="AA180" s="31"/>
      <c r="AB180" s="31"/>
      <c r="AC180" s="31"/>
      <c r="AD180" s="31"/>
      <c r="AE180" s="31"/>
      <c r="AF180" s="31"/>
      <c r="AG180" s="31"/>
      <c r="AH180" s="31"/>
      <c r="AI180" s="40"/>
    </row>
    <row r="181" spans="2:35" ht="15" customHeight="1" x14ac:dyDescent="0.2">
      <c r="B181" s="30"/>
      <c r="C181" s="371"/>
      <c r="D181" s="372"/>
      <c r="E181" s="372"/>
      <c r="F181" s="403" t="s">
        <v>558</v>
      </c>
      <c r="G181" s="403"/>
      <c r="H181" s="403"/>
      <c r="I181" s="403"/>
      <c r="J181" s="403"/>
      <c r="K181" s="403"/>
      <c r="L181" s="400"/>
      <c r="M181" s="400"/>
      <c r="N181" s="400"/>
      <c r="O181" s="400"/>
      <c r="P181" s="400"/>
      <c r="Q181" s="400"/>
      <c r="R181" s="400"/>
      <c r="S181" s="400"/>
      <c r="T181" s="400"/>
      <c r="U181" s="400"/>
      <c r="V181" s="400"/>
      <c r="W181" s="400"/>
      <c r="X181" s="400"/>
      <c r="Y181" s="400"/>
      <c r="Z181" s="400"/>
      <c r="AA181" s="400"/>
      <c r="AB181" s="400"/>
      <c r="AC181" s="400"/>
      <c r="AD181" s="400"/>
      <c r="AE181" s="400"/>
      <c r="AF181" s="400"/>
      <c r="AG181" s="400"/>
      <c r="AH181" s="401"/>
      <c r="AI181" s="40"/>
    </row>
    <row r="182" spans="2:35" ht="15" customHeight="1" thickBot="1" x14ac:dyDescent="0.25">
      <c r="B182" s="30"/>
      <c r="C182" s="375"/>
      <c r="D182" s="376"/>
      <c r="E182" s="376"/>
      <c r="F182" s="283"/>
      <c r="G182" s="283"/>
      <c r="H182" s="283"/>
      <c r="I182" s="283"/>
      <c r="J182" s="283"/>
      <c r="K182" s="283"/>
      <c r="L182" s="545"/>
      <c r="M182" s="545"/>
      <c r="N182" s="545"/>
      <c r="O182" s="545"/>
      <c r="P182" s="545"/>
      <c r="Q182" s="545"/>
      <c r="R182" s="545"/>
      <c r="S182" s="545"/>
      <c r="T182" s="545"/>
      <c r="U182" s="545"/>
      <c r="V182" s="545"/>
      <c r="W182" s="545"/>
      <c r="X182" s="545"/>
      <c r="Y182" s="545"/>
      <c r="Z182" s="545"/>
      <c r="AA182" s="545"/>
      <c r="AB182" s="545"/>
      <c r="AC182" s="545"/>
      <c r="AD182" s="545"/>
      <c r="AE182" s="545"/>
      <c r="AF182" s="545"/>
      <c r="AG182" s="545"/>
      <c r="AH182" s="546"/>
      <c r="AI182" s="40"/>
    </row>
    <row r="183" spans="2:35" ht="15" customHeight="1" x14ac:dyDescent="0.2">
      <c r="B183" s="30"/>
      <c r="C183" s="32"/>
      <c r="D183" s="30"/>
      <c r="E183" s="30"/>
      <c r="F183" s="84"/>
      <c r="G183" s="30"/>
      <c r="H183" s="30"/>
      <c r="I183" s="30"/>
      <c r="J183" s="30"/>
      <c r="K183" s="30"/>
      <c r="L183" s="30"/>
      <c r="M183" s="30"/>
      <c r="N183" s="30"/>
      <c r="O183" s="30"/>
      <c r="P183" s="30"/>
      <c r="Q183" s="30"/>
      <c r="R183" s="30"/>
      <c r="S183" s="30"/>
      <c r="T183" s="31"/>
      <c r="U183" s="31"/>
      <c r="V183" s="31"/>
      <c r="W183" s="31"/>
      <c r="X183" s="31"/>
      <c r="Y183" s="31"/>
      <c r="Z183" s="31"/>
      <c r="AA183" s="31"/>
      <c r="AB183" s="31"/>
      <c r="AC183" s="31"/>
      <c r="AD183" s="31"/>
      <c r="AE183" s="31"/>
      <c r="AF183" s="31"/>
      <c r="AG183" s="31"/>
      <c r="AH183" s="31"/>
      <c r="AI183" s="40"/>
    </row>
    <row r="184" spans="2:35" ht="15" customHeight="1" thickBot="1" x14ac:dyDescent="0.25">
      <c r="B184" s="1" t="s">
        <v>575</v>
      </c>
      <c r="C184" s="61" t="s">
        <v>576</v>
      </c>
      <c r="D184" s="30"/>
      <c r="E184" s="30"/>
      <c r="F184" s="84"/>
      <c r="G184" s="30"/>
      <c r="H184" s="30"/>
      <c r="I184" s="30"/>
      <c r="J184" s="30"/>
      <c r="K184" s="30"/>
      <c r="L184" s="30"/>
      <c r="M184" s="30"/>
      <c r="N184" s="30"/>
      <c r="O184" s="30"/>
      <c r="P184" s="30"/>
      <c r="Q184" s="30"/>
      <c r="R184" s="30"/>
      <c r="S184" s="30"/>
      <c r="T184" s="31"/>
      <c r="U184" s="31"/>
      <c r="V184" s="31"/>
      <c r="W184" s="31"/>
      <c r="X184" s="31"/>
      <c r="Y184" s="31"/>
      <c r="Z184" s="31"/>
      <c r="AA184" s="31"/>
      <c r="AB184" s="31"/>
      <c r="AC184" s="31"/>
      <c r="AD184" s="31"/>
      <c r="AE184" s="31"/>
      <c r="AF184" s="31"/>
      <c r="AG184" s="31"/>
      <c r="AH184" s="31"/>
      <c r="AI184" s="40"/>
    </row>
    <row r="185" spans="2:35" ht="15" customHeight="1" x14ac:dyDescent="0.2">
      <c r="B185" s="30"/>
      <c r="C185" s="371"/>
      <c r="D185" s="372"/>
      <c r="E185" s="372"/>
      <c r="F185" s="403" t="s">
        <v>577</v>
      </c>
      <c r="G185" s="403"/>
      <c r="H185" s="403"/>
      <c r="I185" s="403"/>
      <c r="J185" s="403"/>
      <c r="K185" s="403"/>
      <c r="L185" s="400"/>
      <c r="M185" s="400"/>
      <c r="N185" s="400"/>
      <c r="O185" s="400"/>
      <c r="P185" s="400"/>
      <c r="Q185" s="400"/>
      <c r="R185" s="400"/>
      <c r="S185" s="400"/>
      <c r="T185" s="400"/>
      <c r="U185" s="400"/>
      <c r="V185" s="400"/>
      <c r="W185" s="400"/>
      <c r="X185" s="400"/>
      <c r="Y185" s="400"/>
      <c r="Z185" s="400"/>
      <c r="AA185" s="400"/>
      <c r="AB185" s="400"/>
      <c r="AC185" s="400"/>
      <c r="AD185" s="400"/>
      <c r="AE185" s="400"/>
      <c r="AF185" s="400"/>
      <c r="AG185" s="400"/>
      <c r="AH185" s="401"/>
      <c r="AI185" s="40"/>
    </row>
    <row r="186" spans="2:35" ht="15" customHeight="1" x14ac:dyDescent="0.2">
      <c r="B186" s="30"/>
      <c r="C186" s="373"/>
      <c r="D186" s="374"/>
      <c r="E186" s="374"/>
      <c r="F186" s="274"/>
      <c r="G186" s="274"/>
      <c r="H186" s="274"/>
      <c r="I186" s="274"/>
      <c r="J186" s="274"/>
      <c r="K186" s="274"/>
      <c r="L186" s="327"/>
      <c r="M186" s="327"/>
      <c r="N186" s="327"/>
      <c r="O186" s="327"/>
      <c r="P186" s="327"/>
      <c r="Q186" s="327"/>
      <c r="R186" s="327"/>
      <c r="S186" s="327"/>
      <c r="T186" s="327"/>
      <c r="U186" s="327"/>
      <c r="V186" s="327"/>
      <c r="W186" s="327"/>
      <c r="X186" s="327"/>
      <c r="Y186" s="327"/>
      <c r="Z186" s="327"/>
      <c r="AA186" s="327"/>
      <c r="AB186" s="327"/>
      <c r="AC186" s="327"/>
      <c r="AD186" s="327"/>
      <c r="AE186" s="327"/>
      <c r="AF186" s="327"/>
      <c r="AG186" s="327"/>
      <c r="AH186" s="402"/>
      <c r="AI186" s="40"/>
    </row>
    <row r="187" spans="2:35" ht="15" customHeight="1" x14ac:dyDescent="0.2">
      <c r="B187" s="30"/>
      <c r="C187" s="373"/>
      <c r="D187" s="374"/>
      <c r="E187" s="374"/>
      <c r="F187" s="392" t="s">
        <v>578</v>
      </c>
      <c r="G187" s="393"/>
      <c r="H187" s="393"/>
      <c r="I187" s="393"/>
      <c r="J187" s="393"/>
      <c r="K187" s="394"/>
      <c r="L187" s="275"/>
      <c r="M187" s="276"/>
      <c r="N187" s="276"/>
      <c r="O187" s="276"/>
      <c r="P187" s="276"/>
      <c r="Q187" s="277"/>
      <c r="R187" s="274" t="s">
        <v>579</v>
      </c>
      <c r="S187" s="274"/>
      <c r="T187" s="274"/>
      <c r="U187" s="274"/>
      <c r="V187" s="274"/>
      <c r="W187" s="274"/>
      <c r="X187" s="192"/>
      <c r="Y187" s="192"/>
      <c r="Z187" s="192"/>
      <c r="AA187" s="192"/>
      <c r="AB187" s="192"/>
      <c r="AC187" s="192"/>
      <c r="AD187" s="192"/>
      <c r="AE187" s="192"/>
      <c r="AF187" s="192"/>
      <c r="AG187" s="192"/>
      <c r="AH187" s="589"/>
      <c r="AI187" s="40"/>
    </row>
    <row r="188" spans="2:35" ht="15" customHeight="1" x14ac:dyDescent="0.2">
      <c r="B188" s="30"/>
      <c r="C188" s="373"/>
      <c r="D188" s="374"/>
      <c r="E188" s="374"/>
      <c r="F188" s="267"/>
      <c r="G188" s="258"/>
      <c r="H188" s="258"/>
      <c r="I188" s="258"/>
      <c r="J188" s="258"/>
      <c r="K188" s="259"/>
      <c r="L188" s="213"/>
      <c r="M188" s="214"/>
      <c r="N188" s="214"/>
      <c r="O188" s="214"/>
      <c r="P188" s="214"/>
      <c r="Q188" s="215"/>
      <c r="R188" s="274"/>
      <c r="S188" s="274"/>
      <c r="T188" s="274"/>
      <c r="U188" s="274"/>
      <c r="V188" s="274"/>
      <c r="W188" s="274"/>
      <c r="X188" s="195"/>
      <c r="Y188" s="195"/>
      <c r="Z188" s="195"/>
      <c r="AA188" s="195"/>
      <c r="AB188" s="195"/>
      <c r="AC188" s="195"/>
      <c r="AD188" s="195"/>
      <c r="AE188" s="195"/>
      <c r="AF188" s="195"/>
      <c r="AG188" s="195"/>
      <c r="AH188" s="590"/>
      <c r="AI188" s="40"/>
    </row>
    <row r="189" spans="2:35" ht="15" customHeight="1" x14ac:dyDescent="0.2">
      <c r="B189" s="30"/>
      <c r="C189" s="373"/>
      <c r="D189" s="374"/>
      <c r="E189" s="374"/>
      <c r="F189" s="392" t="s">
        <v>559</v>
      </c>
      <c r="G189" s="393"/>
      <c r="H189" s="393"/>
      <c r="I189" s="393"/>
      <c r="J189" s="393"/>
      <c r="K189" s="394"/>
      <c r="L189" s="274" t="s">
        <v>541</v>
      </c>
      <c r="M189" s="274"/>
      <c r="N189" s="274"/>
      <c r="O189" s="274"/>
      <c r="P189" s="274"/>
      <c r="Q189" s="274"/>
      <c r="R189" s="330"/>
      <c r="S189" s="330"/>
      <c r="T189" s="404" t="s">
        <v>21</v>
      </c>
      <c r="U189" s="330"/>
      <c r="V189" s="330"/>
      <c r="W189" s="462"/>
      <c r="X189" s="274" t="s">
        <v>560</v>
      </c>
      <c r="Y189" s="274"/>
      <c r="Z189" s="274"/>
      <c r="AA189" s="274"/>
      <c r="AB189" s="274"/>
      <c r="AC189" s="330"/>
      <c r="AD189" s="330"/>
      <c r="AE189" s="404" t="s">
        <v>21</v>
      </c>
      <c r="AF189" s="330"/>
      <c r="AG189" s="330"/>
      <c r="AH189" s="458"/>
      <c r="AI189" s="40"/>
    </row>
    <row r="190" spans="2:35" ht="15" customHeight="1" thickBot="1" x14ac:dyDescent="0.25">
      <c r="B190" s="30"/>
      <c r="C190" s="375"/>
      <c r="D190" s="376"/>
      <c r="E190" s="376"/>
      <c r="F190" s="395"/>
      <c r="G190" s="396"/>
      <c r="H190" s="396"/>
      <c r="I190" s="396"/>
      <c r="J190" s="396"/>
      <c r="K190" s="397"/>
      <c r="L190" s="283"/>
      <c r="M190" s="283"/>
      <c r="N190" s="283"/>
      <c r="O190" s="283"/>
      <c r="P190" s="283"/>
      <c r="Q190" s="283"/>
      <c r="R190" s="331"/>
      <c r="S190" s="331"/>
      <c r="T190" s="405"/>
      <c r="U190" s="331"/>
      <c r="V190" s="331"/>
      <c r="W190" s="463"/>
      <c r="X190" s="283"/>
      <c r="Y190" s="283"/>
      <c r="Z190" s="283"/>
      <c r="AA190" s="283"/>
      <c r="AB190" s="283"/>
      <c r="AC190" s="331"/>
      <c r="AD190" s="331"/>
      <c r="AE190" s="405"/>
      <c r="AF190" s="331"/>
      <c r="AG190" s="331"/>
      <c r="AH190" s="459"/>
      <c r="AI190" s="40"/>
    </row>
    <row r="191" spans="2:35" ht="15" customHeight="1" x14ac:dyDescent="0.2">
      <c r="T191" s="40"/>
      <c r="U191" s="40"/>
      <c r="V191" s="40"/>
      <c r="W191" s="40"/>
      <c r="X191" s="40"/>
      <c r="Y191" s="40"/>
      <c r="Z191" s="40"/>
      <c r="AA191" s="40"/>
      <c r="AB191" s="40"/>
      <c r="AC191" s="40"/>
      <c r="AD191" s="40"/>
      <c r="AE191" s="40"/>
      <c r="AF191" s="40"/>
      <c r="AG191" s="40"/>
      <c r="AH191" s="40"/>
      <c r="AI191" s="40"/>
    </row>
    <row r="192" spans="2:35" ht="15" customHeight="1" x14ac:dyDescent="0.2">
      <c r="T192" s="40"/>
      <c r="U192" s="40"/>
      <c r="V192" s="40"/>
      <c r="W192" s="40"/>
      <c r="X192" s="40"/>
      <c r="Y192" s="40"/>
      <c r="Z192" s="40"/>
      <c r="AA192" s="40"/>
      <c r="AB192" s="40"/>
      <c r="AC192" s="40"/>
      <c r="AD192" s="40"/>
      <c r="AE192" s="40"/>
      <c r="AF192" s="40"/>
      <c r="AG192" s="40"/>
      <c r="AH192" s="40"/>
      <c r="AI192" s="40"/>
    </row>
    <row r="193" spans="2:35" ht="15" customHeight="1" x14ac:dyDescent="0.2">
      <c r="T193" s="40"/>
      <c r="U193" s="40"/>
      <c r="V193" s="40"/>
      <c r="W193" s="40"/>
      <c r="X193" s="40"/>
      <c r="Y193" s="40"/>
      <c r="Z193" s="40"/>
      <c r="AA193" s="40"/>
      <c r="AB193" s="40"/>
      <c r="AC193" s="40"/>
      <c r="AD193" s="40"/>
      <c r="AE193" s="40"/>
      <c r="AF193" s="40"/>
      <c r="AG193" s="40"/>
      <c r="AH193" s="40"/>
      <c r="AI193" s="40"/>
    </row>
    <row r="194" spans="2:35" ht="15" customHeight="1" x14ac:dyDescent="0.2">
      <c r="T194" s="40"/>
      <c r="U194" s="40"/>
      <c r="V194" s="40"/>
      <c r="W194" s="40"/>
      <c r="X194" s="40"/>
      <c r="Y194" s="40"/>
      <c r="Z194" s="40"/>
      <c r="AA194" s="40"/>
      <c r="AB194" s="40"/>
      <c r="AC194" s="40"/>
      <c r="AD194" s="40"/>
      <c r="AE194" s="40"/>
      <c r="AF194" s="40"/>
      <c r="AG194" s="40"/>
      <c r="AH194" s="40"/>
      <c r="AI194" s="40"/>
    </row>
    <row r="195" spans="2:35" ht="15" customHeight="1" x14ac:dyDescent="0.2">
      <c r="T195" s="40"/>
      <c r="U195" s="40"/>
      <c r="V195" s="40"/>
      <c r="W195" s="40"/>
      <c r="X195" s="40"/>
      <c r="Y195" s="40"/>
      <c r="Z195" s="40"/>
      <c r="AA195" s="40"/>
      <c r="AB195" s="40"/>
      <c r="AC195" s="40"/>
      <c r="AD195" s="40"/>
      <c r="AE195" s="40"/>
      <c r="AF195" s="40"/>
      <c r="AG195" s="40"/>
      <c r="AH195" s="40"/>
      <c r="AI195" s="40"/>
    </row>
    <row r="196" spans="2:35" ht="15" customHeight="1" x14ac:dyDescent="0.2">
      <c r="T196" s="40"/>
      <c r="U196" s="40"/>
      <c r="V196" s="40"/>
      <c r="W196" s="40"/>
      <c r="X196" s="40"/>
      <c r="Y196" s="40"/>
      <c r="Z196" s="40"/>
      <c r="AA196" s="40"/>
      <c r="AB196" s="40"/>
      <c r="AC196" s="40"/>
      <c r="AD196" s="40"/>
      <c r="AE196" s="40"/>
      <c r="AF196" s="40"/>
      <c r="AG196" s="40"/>
      <c r="AH196" s="40"/>
      <c r="AI196" s="40"/>
    </row>
    <row r="197" spans="2:35" ht="15" customHeight="1" x14ac:dyDescent="0.2">
      <c r="T197" s="40"/>
      <c r="U197" s="40"/>
      <c r="V197" s="40"/>
      <c r="W197" s="40"/>
      <c r="X197" s="40"/>
      <c r="Y197" s="40"/>
      <c r="Z197" s="40"/>
      <c r="AA197" s="40"/>
      <c r="AB197" s="40"/>
      <c r="AC197" s="40"/>
      <c r="AD197" s="40"/>
      <c r="AE197" s="40"/>
      <c r="AF197" s="40"/>
      <c r="AG197" s="40"/>
      <c r="AH197" s="40"/>
      <c r="AI197" s="40"/>
    </row>
    <row r="198" spans="2:35" ht="15" customHeight="1" x14ac:dyDescent="0.2">
      <c r="T198" s="40"/>
      <c r="U198" s="40"/>
      <c r="V198" s="40"/>
      <c r="W198" s="40"/>
      <c r="X198" s="40"/>
      <c r="Y198" s="40"/>
      <c r="Z198" s="40"/>
      <c r="AA198" s="40"/>
      <c r="AB198" s="40"/>
      <c r="AC198" s="40"/>
      <c r="AD198" s="40"/>
      <c r="AE198" s="40"/>
      <c r="AF198" s="40"/>
      <c r="AG198" s="40"/>
      <c r="AH198" s="40"/>
      <c r="AI198" s="40"/>
    </row>
    <row r="199" spans="2:35" ht="15" customHeight="1" x14ac:dyDescent="0.2">
      <c r="T199" s="40"/>
      <c r="U199" s="40"/>
      <c r="V199" s="40"/>
      <c r="W199" s="40"/>
      <c r="X199" s="40"/>
      <c r="Y199" s="40"/>
      <c r="Z199" s="40"/>
      <c r="AA199" s="40"/>
      <c r="AB199" s="40"/>
      <c r="AC199" s="40"/>
      <c r="AD199" s="40"/>
      <c r="AE199" s="40"/>
      <c r="AF199" s="40"/>
      <c r="AG199" s="40"/>
      <c r="AH199" s="40"/>
      <c r="AI199" s="40"/>
    </row>
    <row r="200" spans="2:35" ht="15" customHeight="1" x14ac:dyDescent="0.2">
      <c r="T200" s="40"/>
      <c r="U200" s="40"/>
      <c r="V200" s="40"/>
      <c r="W200" s="40"/>
      <c r="X200" s="40"/>
      <c r="Y200" s="40"/>
      <c r="Z200" s="40"/>
      <c r="AA200" s="40"/>
      <c r="AB200" s="40"/>
      <c r="AC200" s="40"/>
      <c r="AD200" s="40"/>
      <c r="AE200" s="40"/>
      <c r="AF200" s="40"/>
      <c r="AG200" s="40"/>
      <c r="AH200" s="40"/>
      <c r="AI200" s="40"/>
    </row>
    <row r="201" spans="2:35" ht="15" customHeight="1" x14ac:dyDescent="0.4">
      <c r="T201" s="98" t="str">
        <f>$H$26&amp;IF($H$28&lt;&gt;""," "&amp;$H$28,"")&amp;" "&amp;$H$24</f>
        <v xml:space="preserve"> </v>
      </c>
      <c r="U201" s="98"/>
      <c r="V201" s="98"/>
      <c r="W201" s="98"/>
      <c r="X201" s="98"/>
      <c r="Y201" s="98"/>
      <c r="Z201" s="98"/>
      <c r="AA201" s="98"/>
      <c r="AB201" s="98"/>
      <c r="AC201" s="98"/>
      <c r="AD201" s="98"/>
      <c r="AE201" s="98"/>
      <c r="AF201" s="98"/>
      <c r="AG201" s="98"/>
      <c r="AH201" s="98"/>
      <c r="AI201" s="98"/>
    </row>
    <row r="202" spans="2:35" ht="15" customHeight="1" x14ac:dyDescent="0.4">
      <c r="N202" s="43" t="s">
        <v>20</v>
      </c>
      <c r="O202" s="43"/>
      <c r="P202" s="43"/>
      <c r="Q202" s="43"/>
      <c r="R202" s="43"/>
      <c r="S202" s="43"/>
      <c r="T202" s="99"/>
      <c r="U202" s="99"/>
      <c r="V202" s="99"/>
      <c r="W202" s="99"/>
      <c r="X202" s="99"/>
      <c r="Y202" s="99"/>
      <c r="Z202" s="99"/>
      <c r="AA202" s="99"/>
      <c r="AB202" s="99"/>
      <c r="AC202" s="99"/>
      <c r="AD202" s="99"/>
      <c r="AE202" s="99"/>
      <c r="AF202" s="99"/>
      <c r="AG202" s="99"/>
      <c r="AH202" s="99"/>
      <c r="AI202" s="99"/>
    </row>
    <row r="203" spans="2:35" ht="15" customHeight="1" x14ac:dyDescent="0.2">
      <c r="C203" s="97"/>
      <c r="D203" s="97"/>
      <c r="E203" s="97"/>
      <c r="F203" s="97"/>
      <c r="G203" s="97"/>
      <c r="H203" s="97"/>
      <c r="I203" s="97"/>
      <c r="J203" s="97"/>
      <c r="K203" s="97"/>
      <c r="T203" s="39"/>
      <c r="U203" s="39"/>
      <c r="V203" s="39"/>
      <c r="W203" s="39"/>
      <c r="X203" s="39"/>
      <c r="Y203" s="39"/>
      <c r="Z203" s="39"/>
      <c r="AA203" s="39"/>
      <c r="AB203" s="39"/>
      <c r="AC203" s="39"/>
      <c r="AD203" s="39"/>
      <c r="AE203" s="39"/>
      <c r="AF203" s="39"/>
      <c r="AG203" s="39"/>
      <c r="AH203" s="39"/>
      <c r="AI203" s="39"/>
    </row>
    <row r="204" spans="2:35" ht="15" customHeight="1" x14ac:dyDescent="0.2">
      <c r="C204" s="97"/>
      <c r="D204" s="97"/>
      <c r="E204" s="97"/>
      <c r="F204" s="97"/>
      <c r="G204" s="97"/>
      <c r="H204" s="97"/>
      <c r="I204" s="97"/>
      <c r="J204" s="97"/>
      <c r="K204" s="97"/>
      <c r="N204" s="43" t="s">
        <v>617</v>
      </c>
      <c r="O204" s="43"/>
      <c r="P204" s="43"/>
      <c r="Q204" s="43"/>
      <c r="R204" s="43"/>
      <c r="S204" s="43"/>
      <c r="T204" s="42"/>
      <c r="U204" s="42"/>
      <c r="V204" s="42"/>
      <c r="W204" s="42"/>
      <c r="X204" s="42"/>
      <c r="Y204" s="42"/>
      <c r="Z204" s="42"/>
      <c r="AA204" s="42"/>
      <c r="AB204" s="42"/>
      <c r="AC204" s="42"/>
      <c r="AD204" s="42"/>
      <c r="AE204" s="42"/>
      <c r="AF204" s="42"/>
      <c r="AG204" s="42"/>
      <c r="AH204" s="42"/>
      <c r="AI204" s="42"/>
    </row>
    <row r="205" spans="2:35" ht="15" customHeight="1" x14ac:dyDescent="0.4">
      <c r="B205" s="2"/>
      <c r="C205" s="2"/>
      <c r="D205" s="2"/>
      <c r="E205" s="2"/>
      <c r="F205" s="74"/>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row>
    <row r="206" spans="2:35" ht="15" customHeight="1" x14ac:dyDescent="0.4">
      <c r="B206" s="347" t="s">
        <v>1069</v>
      </c>
      <c r="C206" s="347"/>
      <c r="D206" s="347"/>
      <c r="E206" s="347"/>
      <c r="F206" s="347"/>
      <c r="G206" s="347"/>
      <c r="H206" s="347"/>
      <c r="I206" s="347"/>
      <c r="J206" s="347"/>
      <c r="K206" s="347"/>
      <c r="L206" s="347"/>
      <c r="M206" s="347"/>
      <c r="N206" s="347"/>
      <c r="O206" s="347"/>
      <c r="P206" s="347"/>
      <c r="Q206" s="347"/>
      <c r="R206" s="347"/>
      <c r="S206" s="347"/>
      <c r="T206" s="347"/>
      <c r="U206" s="347"/>
      <c r="V206" s="347"/>
      <c r="W206" s="347"/>
      <c r="X206" s="347"/>
      <c r="Y206" s="347"/>
      <c r="Z206" s="347"/>
      <c r="AA206" s="347"/>
      <c r="AB206" s="347"/>
      <c r="AC206" s="347"/>
      <c r="AD206" s="347"/>
      <c r="AE206" s="347"/>
      <c r="AF206" s="347"/>
      <c r="AG206" s="347"/>
      <c r="AH206" s="347"/>
      <c r="AI206" s="347"/>
    </row>
    <row r="207" spans="2:35" ht="15" customHeight="1" x14ac:dyDescent="0.4">
      <c r="B207" s="7"/>
      <c r="C207" s="7"/>
      <c r="D207" s="7"/>
      <c r="E207" s="7"/>
      <c r="F207" s="78"/>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row>
    <row r="208" spans="2:35" ht="15" customHeight="1" thickBot="1" x14ac:dyDescent="0.45">
      <c r="B208" s="2" t="s">
        <v>1039</v>
      </c>
      <c r="C208" s="7"/>
      <c r="D208" s="7"/>
      <c r="E208" s="7"/>
      <c r="F208" s="78"/>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row>
    <row r="209" spans="2:38" ht="15" customHeight="1" x14ac:dyDescent="0.4">
      <c r="B209" s="2"/>
      <c r="C209" s="137" t="s">
        <v>620</v>
      </c>
      <c r="D209" s="138"/>
      <c r="E209" s="138"/>
      <c r="F209" s="138"/>
      <c r="G209" s="138"/>
      <c r="H209" s="138"/>
      <c r="I209" s="138"/>
      <c r="J209" s="454"/>
      <c r="K209" s="455"/>
      <c r="L209" s="455"/>
      <c r="M209" s="455"/>
      <c r="N209" s="455"/>
      <c r="O209" s="455"/>
      <c r="P209" s="455"/>
      <c r="Q209" s="455"/>
      <c r="R209" s="455"/>
      <c r="S209" s="455"/>
      <c r="T209" s="519"/>
      <c r="U209" s="520" t="s">
        <v>595</v>
      </c>
      <c r="V209" s="521"/>
      <c r="W209" s="521"/>
      <c r="X209" s="521"/>
      <c r="Y209" s="522"/>
      <c r="Z209" s="454"/>
      <c r="AA209" s="455"/>
      <c r="AB209" s="455"/>
      <c r="AC209" s="455"/>
      <c r="AD209" s="455"/>
      <c r="AE209" s="455"/>
      <c r="AF209" s="455"/>
      <c r="AG209" s="455"/>
      <c r="AH209" s="456"/>
      <c r="AI209" s="4"/>
      <c r="AJ209" s="2"/>
      <c r="AK209" s="2"/>
      <c r="AL209" s="2"/>
    </row>
    <row r="210" spans="2:38" ht="15" customHeight="1" x14ac:dyDescent="0.4">
      <c r="B210" s="2"/>
      <c r="C210" s="139"/>
      <c r="D210" s="140"/>
      <c r="E210" s="140"/>
      <c r="F210" s="140"/>
      <c r="G210" s="140"/>
      <c r="H210" s="140"/>
      <c r="I210" s="140"/>
      <c r="J210" s="225"/>
      <c r="K210" s="226"/>
      <c r="L210" s="226"/>
      <c r="M210" s="226"/>
      <c r="N210" s="226"/>
      <c r="O210" s="226"/>
      <c r="P210" s="226"/>
      <c r="Q210" s="226"/>
      <c r="R210" s="226"/>
      <c r="S210" s="226"/>
      <c r="T210" s="356"/>
      <c r="U210" s="523"/>
      <c r="V210" s="524"/>
      <c r="W210" s="524"/>
      <c r="X210" s="524"/>
      <c r="Y210" s="525"/>
      <c r="Z210" s="225"/>
      <c r="AA210" s="226"/>
      <c r="AB210" s="226"/>
      <c r="AC210" s="226"/>
      <c r="AD210" s="226"/>
      <c r="AE210" s="226"/>
      <c r="AF210" s="226"/>
      <c r="AG210" s="226"/>
      <c r="AH210" s="370"/>
      <c r="AI210" s="4"/>
      <c r="AJ210" s="2"/>
      <c r="AK210" s="2"/>
      <c r="AL210" s="2"/>
    </row>
    <row r="211" spans="2:38" ht="15" customHeight="1" x14ac:dyDescent="0.4">
      <c r="B211" s="2"/>
      <c r="C211" s="163" t="s">
        <v>7</v>
      </c>
      <c r="D211" s="164"/>
      <c r="E211" s="164"/>
      <c r="F211" s="164"/>
      <c r="G211" s="164"/>
      <c r="H211" s="164"/>
      <c r="I211" s="164"/>
      <c r="J211" s="381"/>
      <c r="K211" s="381"/>
      <c r="L211" s="381"/>
      <c r="M211" s="381"/>
      <c r="N211" s="381"/>
      <c r="O211" s="381"/>
      <c r="P211" s="381"/>
      <c r="Q211" s="381"/>
      <c r="R211" s="381"/>
      <c r="S211" s="381"/>
      <c r="T211" s="381"/>
      <c r="U211" s="381"/>
      <c r="V211" s="381"/>
      <c r="W211" s="381"/>
      <c r="X211" s="381"/>
      <c r="Y211" s="381"/>
      <c r="Z211" s="381"/>
      <c r="AA211" s="381"/>
      <c r="AB211" s="381"/>
      <c r="AC211" s="381"/>
      <c r="AD211" s="381"/>
      <c r="AE211" s="381"/>
      <c r="AF211" s="381"/>
      <c r="AG211" s="381"/>
      <c r="AH211" s="382"/>
      <c r="AI211" s="2"/>
      <c r="AJ211" s="2"/>
      <c r="AK211" s="2"/>
      <c r="AL211" s="2"/>
    </row>
    <row r="212" spans="2:38" ht="15" customHeight="1" x14ac:dyDescent="0.4">
      <c r="B212" s="2"/>
      <c r="C212" s="163"/>
      <c r="D212" s="164"/>
      <c r="E212" s="164"/>
      <c r="F212" s="164"/>
      <c r="G212" s="164"/>
      <c r="H212" s="164"/>
      <c r="I212" s="164"/>
      <c r="J212" s="381"/>
      <c r="K212" s="381"/>
      <c r="L212" s="381"/>
      <c r="M212" s="381"/>
      <c r="N212" s="381"/>
      <c r="O212" s="381"/>
      <c r="P212" s="381"/>
      <c r="Q212" s="381"/>
      <c r="R212" s="381"/>
      <c r="S212" s="381"/>
      <c r="T212" s="381"/>
      <c r="U212" s="381"/>
      <c r="V212" s="381"/>
      <c r="W212" s="381"/>
      <c r="X212" s="381"/>
      <c r="Y212" s="381"/>
      <c r="Z212" s="381"/>
      <c r="AA212" s="381"/>
      <c r="AB212" s="381"/>
      <c r="AC212" s="381"/>
      <c r="AD212" s="381"/>
      <c r="AE212" s="381"/>
      <c r="AF212" s="381"/>
      <c r="AG212" s="381"/>
      <c r="AH212" s="382"/>
      <c r="AI212" s="2"/>
      <c r="AJ212" s="2"/>
      <c r="AK212" s="2"/>
      <c r="AL212" s="2"/>
    </row>
    <row r="213" spans="2:38" ht="15" customHeight="1" x14ac:dyDescent="0.4">
      <c r="B213" s="2"/>
      <c r="C213" s="163" t="s">
        <v>8</v>
      </c>
      <c r="D213" s="164"/>
      <c r="E213" s="164"/>
      <c r="F213" s="164"/>
      <c r="G213" s="164"/>
      <c r="H213" s="164"/>
      <c r="I213" s="164"/>
      <c r="J213" s="381"/>
      <c r="K213" s="381"/>
      <c r="L213" s="381"/>
      <c r="M213" s="381"/>
      <c r="N213" s="381"/>
      <c r="O213" s="381"/>
      <c r="P213" s="381"/>
      <c r="Q213" s="381"/>
      <c r="R213" s="381"/>
      <c r="S213" s="381"/>
      <c r="T213" s="381"/>
      <c r="U213" s="381"/>
      <c r="V213" s="381"/>
      <c r="W213" s="381"/>
      <c r="X213" s="381"/>
      <c r="Y213" s="381"/>
      <c r="Z213" s="381"/>
      <c r="AA213" s="381"/>
      <c r="AB213" s="381"/>
      <c r="AC213" s="381"/>
      <c r="AD213" s="381"/>
      <c r="AE213" s="381"/>
      <c r="AF213" s="381"/>
      <c r="AG213" s="381"/>
      <c r="AH213" s="382"/>
      <c r="AI213" s="4"/>
      <c r="AJ213" s="2"/>
      <c r="AK213" s="2"/>
      <c r="AL213" s="2"/>
    </row>
    <row r="214" spans="2:38" ht="15" customHeight="1" x14ac:dyDescent="0.4">
      <c r="B214" s="2"/>
      <c r="C214" s="163"/>
      <c r="D214" s="164"/>
      <c r="E214" s="164"/>
      <c r="F214" s="164"/>
      <c r="G214" s="164"/>
      <c r="H214" s="164"/>
      <c r="I214" s="164"/>
      <c r="J214" s="381"/>
      <c r="K214" s="381"/>
      <c r="L214" s="381"/>
      <c r="M214" s="381"/>
      <c r="N214" s="381"/>
      <c r="O214" s="381"/>
      <c r="P214" s="381"/>
      <c r="Q214" s="381"/>
      <c r="R214" s="381"/>
      <c r="S214" s="381"/>
      <c r="T214" s="381"/>
      <c r="U214" s="381"/>
      <c r="V214" s="381"/>
      <c r="W214" s="381"/>
      <c r="X214" s="381"/>
      <c r="Y214" s="381"/>
      <c r="Z214" s="381"/>
      <c r="AA214" s="381"/>
      <c r="AB214" s="381"/>
      <c r="AC214" s="381"/>
      <c r="AD214" s="381"/>
      <c r="AE214" s="381"/>
      <c r="AF214" s="381"/>
      <c r="AG214" s="381"/>
      <c r="AH214" s="382"/>
      <c r="AI214" s="4"/>
      <c r="AJ214" s="2"/>
      <c r="AK214" s="2"/>
      <c r="AL214" s="2"/>
    </row>
    <row r="215" spans="2:38" ht="15" customHeight="1" x14ac:dyDescent="0.4">
      <c r="B215" s="2"/>
      <c r="C215" s="163" t="s">
        <v>1043</v>
      </c>
      <c r="D215" s="164"/>
      <c r="E215" s="164"/>
      <c r="F215" s="164"/>
      <c r="G215" s="164"/>
      <c r="H215" s="164"/>
      <c r="I215" s="164"/>
      <c r="J215" s="383"/>
      <c r="K215" s="383"/>
      <c r="L215" s="383"/>
      <c r="M215" s="383"/>
      <c r="N215" s="383"/>
      <c r="O215" s="383"/>
      <c r="P215" s="383"/>
      <c r="Q215" s="383"/>
      <c r="R215" s="383"/>
      <c r="S215" s="383"/>
      <c r="T215" s="383"/>
      <c r="U215" s="383"/>
      <c r="V215" s="383"/>
      <c r="W215" s="383"/>
      <c r="X215" s="383"/>
      <c r="Y215" s="383"/>
      <c r="Z215" s="383"/>
      <c r="AA215" s="383"/>
      <c r="AB215" s="383"/>
      <c r="AC215" s="383"/>
      <c r="AD215" s="383"/>
      <c r="AE215" s="383"/>
      <c r="AF215" s="383"/>
      <c r="AG215" s="383"/>
      <c r="AH215" s="384"/>
      <c r="AI215" s="4"/>
      <c r="AJ215" s="2"/>
      <c r="AK215" s="2"/>
      <c r="AL215" s="2"/>
    </row>
    <row r="216" spans="2:38" ht="15" customHeight="1" x14ac:dyDescent="0.4">
      <c r="B216" s="2"/>
      <c r="C216" s="163"/>
      <c r="D216" s="164"/>
      <c r="E216" s="164"/>
      <c r="F216" s="164"/>
      <c r="G216" s="164"/>
      <c r="H216" s="164"/>
      <c r="I216" s="164"/>
      <c r="J216" s="385"/>
      <c r="K216" s="385"/>
      <c r="L216" s="385"/>
      <c r="M216" s="385"/>
      <c r="N216" s="385"/>
      <c r="O216" s="385"/>
      <c r="P216" s="385"/>
      <c r="Q216" s="385"/>
      <c r="R216" s="385"/>
      <c r="S216" s="383"/>
      <c r="T216" s="383"/>
      <c r="U216" s="383"/>
      <c r="V216" s="383"/>
      <c r="W216" s="383"/>
      <c r="X216" s="383"/>
      <c r="Y216" s="383"/>
      <c r="Z216" s="385"/>
      <c r="AA216" s="385"/>
      <c r="AB216" s="385"/>
      <c r="AC216" s="385"/>
      <c r="AD216" s="385"/>
      <c r="AE216" s="385"/>
      <c r="AF216" s="385"/>
      <c r="AG216" s="385"/>
      <c r="AH216" s="386"/>
      <c r="AI216" s="4"/>
      <c r="AJ216" s="2"/>
      <c r="AK216" s="2"/>
      <c r="AL216" s="2"/>
    </row>
    <row r="217" spans="2:38" ht="15" customHeight="1" x14ac:dyDescent="0.4">
      <c r="B217" s="2"/>
      <c r="C217" s="163" t="s">
        <v>1036</v>
      </c>
      <c r="D217" s="164"/>
      <c r="E217" s="164"/>
      <c r="F217" s="164"/>
      <c r="G217" s="164"/>
      <c r="H217" s="164"/>
      <c r="I217" s="357"/>
      <c r="J217" s="155"/>
      <c r="K217" s="156"/>
      <c r="L217" s="220" t="s">
        <v>21</v>
      </c>
      <c r="M217" s="156"/>
      <c r="N217" s="156"/>
      <c r="O217" s="220" t="s">
        <v>21</v>
      </c>
      <c r="P217" s="156"/>
      <c r="Q217" s="156"/>
      <c r="R217" s="157"/>
      <c r="S217" s="369" t="s">
        <v>596</v>
      </c>
      <c r="T217" s="164"/>
      <c r="U217" s="164"/>
      <c r="V217" s="164"/>
      <c r="W217" s="164"/>
      <c r="X217" s="164"/>
      <c r="Y217" s="357"/>
      <c r="Z217" s="155"/>
      <c r="AA217" s="156"/>
      <c r="AB217" s="220" t="s">
        <v>21</v>
      </c>
      <c r="AC217" s="156"/>
      <c r="AD217" s="156"/>
      <c r="AE217" s="220" t="s">
        <v>21</v>
      </c>
      <c r="AF217" s="156"/>
      <c r="AG217" s="156"/>
      <c r="AH217" s="224"/>
      <c r="AI217" s="2"/>
      <c r="AJ217" s="2"/>
      <c r="AK217" s="2"/>
      <c r="AL217" s="2"/>
    </row>
    <row r="218" spans="2:38" ht="15" customHeight="1" x14ac:dyDescent="0.4">
      <c r="B218" s="2"/>
      <c r="C218" s="163"/>
      <c r="D218" s="164"/>
      <c r="E218" s="164"/>
      <c r="F218" s="164"/>
      <c r="G218" s="164"/>
      <c r="H218" s="164"/>
      <c r="I218" s="357"/>
      <c r="J218" s="225"/>
      <c r="K218" s="226"/>
      <c r="L218" s="221"/>
      <c r="M218" s="226"/>
      <c r="N218" s="226"/>
      <c r="O218" s="221"/>
      <c r="P218" s="226"/>
      <c r="Q218" s="226"/>
      <c r="R218" s="356"/>
      <c r="S218" s="369"/>
      <c r="T218" s="164"/>
      <c r="U218" s="164"/>
      <c r="V218" s="164"/>
      <c r="W218" s="164"/>
      <c r="X218" s="164"/>
      <c r="Y218" s="357"/>
      <c r="Z218" s="225"/>
      <c r="AA218" s="226"/>
      <c r="AB218" s="221"/>
      <c r="AC218" s="226"/>
      <c r="AD218" s="226"/>
      <c r="AE218" s="221"/>
      <c r="AF218" s="226"/>
      <c r="AG218" s="226"/>
      <c r="AH218" s="370"/>
      <c r="AI218" s="2"/>
      <c r="AJ218" s="2"/>
      <c r="AK218" s="2"/>
      <c r="AL218" s="2"/>
    </row>
    <row r="219" spans="2:38" ht="15" customHeight="1" x14ac:dyDescent="0.4">
      <c r="B219" s="2"/>
      <c r="C219" s="163" t="s">
        <v>539</v>
      </c>
      <c r="D219" s="164"/>
      <c r="E219" s="164"/>
      <c r="F219" s="164"/>
      <c r="G219" s="187"/>
      <c r="H219" s="187"/>
      <c r="I219" s="187"/>
      <c r="J219" s="189"/>
      <c r="K219" s="189"/>
      <c r="L219" s="189"/>
      <c r="M219" s="189"/>
      <c r="N219" s="219" t="s">
        <v>14</v>
      </c>
      <c r="O219" s="219"/>
      <c r="P219" s="219"/>
      <c r="Q219" s="216"/>
      <c r="R219" s="216"/>
      <c r="S219" s="217"/>
      <c r="T219" s="217"/>
      <c r="U219" s="217"/>
      <c r="V219" s="217"/>
      <c r="W219" s="217"/>
      <c r="X219" s="164" t="s">
        <v>15</v>
      </c>
      <c r="Y219" s="164"/>
      <c r="Z219" s="219"/>
      <c r="AA219" s="216"/>
      <c r="AB219" s="216"/>
      <c r="AC219" s="216"/>
      <c r="AD219" s="216"/>
      <c r="AE219" s="216"/>
      <c r="AF219" s="216"/>
      <c r="AG219" s="216"/>
      <c r="AH219" s="328"/>
      <c r="AJ219" s="2"/>
      <c r="AK219" s="2"/>
      <c r="AL219" s="2"/>
    </row>
    <row r="220" spans="2:38" ht="15" customHeight="1" thickBot="1" x14ac:dyDescent="0.45">
      <c r="B220" s="2"/>
      <c r="C220" s="165"/>
      <c r="D220" s="166"/>
      <c r="E220" s="166"/>
      <c r="F220" s="166"/>
      <c r="G220" s="190"/>
      <c r="H220" s="190"/>
      <c r="I220" s="190"/>
      <c r="J220" s="190"/>
      <c r="K220" s="190"/>
      <c r="L220" s="190"/>
      <c r="M220" s="190"/>
      <c r="N220" s="166"/>
      <c r="O220" s="166"/>
      <c r="P220" s="166"/>
      <c r="Q220" s="218"/>
      <c r="R220" s="218"/>
      <c r="S220" s="218"/>
      <c r="T220" s="218"/>
      <c r="U220" s="218"/>
      <c r="V220" s="218"/>
      <c r="W220" s="218"/>
      <c r="X220" s="166"/>
      <c r="Y220" s="166"/>
      <c r="Z220" s="166"/>
      <c r="AA220" s="218"/>
      <c r="AB220" s="218"/>
      <c r="AC220" s="218"/>
      <c r="AD220" s="218"/>
      <c r="AE220" s="218"/>
      <c r="AF220" s="218"/>
      <c r="AG220" s="218"/>
      <c r="AH220" s="329"/>
      <c r="AJ220" s="2"/>
      <c r="AK220" s="2"/>
      <c r="AL220" s="2"/>
    </row>
    <row r="221" spans="2:38" ht="15" customHeight="1" thickBot="1" x14ac:dyDescent="0.45">
      <c r="B221" s="7"/>
      <c r="C221" s="65"/>
      <c r="D221" s="65"/>
      <c r="E221" s="65"/>
      <c r="F221" s="85"/>
      <c r="G221" s="65"/>
      <c r="H221" s="65"/>
      <c r="I221" s="65"/>
      <c r="J221" s="65"/>
      <c r="K221" s="65"/>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7"/>
    </row>
    <row r="222" spans="2:38" ht="15" customHeight="1" thickBot="1" x14ac:dyDescent="0.45">
      <c r="B222" s="7"/>
      <c r="C222" s="171" t="s">
        <v>1060</v>
      </c>
      <c r="D222" s="172"/>
      <c r="E222" s="172"/>
      <c r="F222" s="172"/>
      <c r="G222" s="172"/>
      <c r="H222" s="172"/>
      <c r="I222" s="173"/>
      <c r="J222" s="297" t="s">
        <v>13</v>
      </c>
      <c r="K222" s="172"/>
      <c r="L222" s="172"/>
      <c r="M222" s="172"/>
      <c r="N222" s="172"/>
      <c r="O222" s="172"/>
      <c r="P222" s="173"/>
      <c r="Q222" s="298" t="s">
        <v>1061</v>
      </c>
      <c r="R222" s="298"/>
      <c r="S222" s="298"/>
      <c r="T222" s="298"/>
      <c r="U222" s="298"/>
      <c r="V222" s="298"/>
      <c r="W222" s="298"/>
      <c r="X222" s="298"/>
      <c r="Y222" s="298"/>
      <c r="Z222" s="298"/>
      <c r="AA222" s="298"/>
      <c r="AB222" s="298"/>
      <c r="AC222" s="298"/>
      <c r="AD222" s="298"/>
      <c r="AE222" s="298"/>
      <c r="AF222" s="298"/>
      <c r="AG222" s="298"/>
      <c r="AH222" s="299"/>
      <c r="AI222" s="7"/>
    </row>
    <row r="223" spans="2:38" ht="15" customHeight="1" thickTop="1" thickBot="1" x14ac:dyDescent="0.45">
      <c r="B223" s="7"/>
      <c r="C223" s="174" t="s">
        <v>511</v>
      </c>
      <c r="D223" s="175"/>
      <c r="E223" s="175"/>
      <c r="F223" s="175"/>
      <c r="G223" s="175"/>
      <c r="H223" s="175"/>
      <c r="I223" s="176"/>
      <c r="J223" s="300" t="s">
        <v>1062</v>
      </c>
      <c r="K223" s="286"/>
      <c r="L223" s="286"/>
      <c r="M223" s="286"/>
      <c r="N223" s="286"/>
      <c r="O223" s="286"/>
      <c r="P223" s="301"/>
      <c r="Q223" s="286" t="s">
        <v>1063</v>
      </c>
      <c r="R223" s="286"/>
      <c r="S223" s="286"/>
      <c r="T223" s="286"/>
      <c r="U223" s="286"/>
      <c r="V223" s="286"/>
      <c r="W223" s="286"/>
      <c r="X223" s="286"/>
      <c r="Y223" s="286"/>
      <c r="Z223" s="286"/>
      <c r="AA223" s="286"/>
      <c r="AB223" s="286"/>
      <c r="AC223" s="286"/>
      <c r="AD223" s="286"/>
      <c r="AE223" s="286"/>
      <c r="AF223" s="286"/>
      <c r="AG223" s="286"/>
      <c r="AH223" s="287"/>
      <c r="AI223" s="7"/>
    </row>
    <row r="224" spans="2:38" ht="15" customHeight="1" thickTop="1" x14ac:dyDescent="0.4">
      <c r="B224" s="7"/>
      <c r="C224" s="177" t="s">
        <v>1064</v>
      </c>
      <c r="D224" s="178"/>
      <c r="E224" s="178"/>
      <c r="F224" s="178"/>
      <c r="G224" s="178"/>
      <c r="H224" s="178"/>
      <c r="I224" s="178"/>
      <c r="J224" s="288" t="s">
        <v>35</v>
      </c>
      <c r="K224" s="288"/>
      <c r="L224" s="288"/>
      <c r="M224" s="288"/>
      <c r="N224" s="288"/>
      <c r="O224" s="288"/>
      <c r="P224" s="288"/>
      <c r="Q224" s="289" t="s">
        <v>1065</v>
      </c>
      <c r="R224" s="288"/>
      <c r="S224" s="288"/>
      <c r="T224" s="288"/>
      <c r="U224" s="288"/>
      <c r="V224" s="288"/>
      <c r="W224" s="288"/>
      <c r="X224" s="288"/>
      <c r="Y224" s="288"/>
      <c r="Z224" s="288"/>
      <c r="AA224" s="288"/>
      <c r="AB224" s="288"/>
      <c r="AC224" s="288"/>
      <c r="AD224" s="288"/>
      <c r="AE224" s="288"/>
      <c r="AF224" s="288"/>
      <c r="AG224" s="288"/>
      <c r="AH224" s="290"/>
      <c r="AI224" s="7"/>
    </row>
    <row r="225" spans="2:35" ht="15" customHeight="1" x14ac:dyDescent="0.4">
      <c r="B225" s="7"/>
      <c r="C225" s="179"/>
      <c r="D225" s="180"/>
      <c r="E225" s="180"/>
      <c r="F225" s="180"/>
      <c r="G225" s="180"/>
      <c r="H225" s="180"/>
      <c r="I225" s="180"/>
      <c r="J225" s="291" t="s">
        <v>36</v>
      </c>
      <c r="K225" s="291"/>
      <c r="L225" s="291"/>
      <c r="M225" s="291"/>
      <c r="N225" s="291"/>
      <c r="O225" s="291"/>
      <c r="P225" s="291"/>
      <c r="Q225" s="292" t="s">
        <v>1066</v>
      </c>
      <c r="R225" s="291"/>
      <c r="S225" s="291"/>
      <c r="T225" s="291"/>
      <c r="U225" s="291"/>
      <c r="V225" s="291"/>
      <c r="W225" s="291"/>
      <c r="X225" s="291"/>
      <c r="Y225" s="291"/>
      <c r="Z225" s="291"/>
      <c r="AA225" s="291"/>
      <c r="AB225" s="291"/>
      <c r="AC225" s="291"/>
      <c r="AD225" s="291"/>
      <c r="AE225" s="291"/>
      <c r="AF225" s="291"/>
      <c r="AG225" s="291"/>
      <c r="AH225" s="293"/>
      <c r="AI225" s="7"/>
    </row>
    <row r="226" spans="2:35" ht="15" customHeight="1" thickBot="1" x14ac:dyDescent="0.45">
      <c r="B226" s="7"/>
      <c r="C226" s="181"/>
      <c r="D226" s="182"/>
      <c r="E226" s="182"/>
      <c r="F226" s="182"/>
      <c r="G226" s="182"/>
      <c r="H226" s="182"/>
      <c r="I226" s="182"/>
      <c r="J226" s="294" t="s">
        <v>37</v>
      </c>
      <c r="K226" s="294"/>
      <c r="L226" s="294"/>
      <c r="M226" s="294"/>
      <c r="N226" s="294"/>
      <c r="O226" s="294"/>
      <c r="P226" s="294"/>
      <c r="Q226" s="295" t="s">
        <v>1052</v>
      </c>
      <c r="R226" s="294"/>
      <c r="S226" s="294"/>
      <c r="T226" s="294"/>
      <c r="U226" s="294"/>
      <c r="V226" s="294"/>
      <c r="W226" s="294"/>
      <c r="X226" s="294"/>
      <c r="Y226" s="294"/>
      <c r="Z226" s="294"/>
      <c r="AA226" s="294"/>
      <c r="AB226" s="294"/>
      <c r="AC226" s="294"/>
      <c r="AD226" s="294"/>
      <c r="AE226" s="294"/>
      <c r="AF226" s="294"/>
      <c r="AG226" s="294"/>
      <c r="AH226" s="296"/>
      <c r="AI226" s="7"/>
    </row>
    <row r="227" spans="2:35" ht="15" customHeight="1" thickTop="1" x14ac:dyDescent="0.4">
      <c r="B227" s="7"/>
      <c r="C227" s="167" t="s">
        <v>1067</v>
      </c>
      <c r="D227" s="168"/>
      <c r="E227" s="168"/>
      <c r="F227" s="168"/>
      <c r="G227" s="168"/>
      <c r="H227" s="168"/>
      <c r="I227" s="168"/>
      <c r="J227" s="300" t="s">
        <v>40</v>
      </c>
      <c r="K227" s="286"/>
      <c r="L227" s="286"/>
      <c r="M227" s="286"/>
      <c r="N227" s="286"/>
      <c r="O227" s="286"/>
      <c r="P227" s="301"/>
      <c r="Q227" s="286" t="s">
        <v>1068</v>
      </c>
      <c r="R227" s="286"/>
      <c r="S227" s="286"/>
      <c r="T227" s="286"/>
      <c r="U227" s="286"/>
      <c r="V227" s="286"/>
      <c r="W227" s="286"/>
      <c r="X227" s="286"/>
      <c r="Y227" s="286"/>
      <c r="Z227" s="286"/>
      <c r="AA227" s="286"/>
      <c r="AB227" s="286"/>
      <c r="AC227" s="286"/>
      <c r="AD227" s="286"/>
      <c r="AE227" s="286"/>
      <c r="AF227" s="286"/>
      <c r="AG227" s="286"/>
      <c r="AH227" s="287"/>
      <c r="AI227" s="7"/>
    </row>
    <row r="228" spans="2:35" ht="15" customHeight="1" thickBot="1" x14ac:dyDescent="0.45">
      <c r="B228" s="7"/>
      <c r="C228" s="169"/>
      <c r="D228" s="170"/>
      <c r="E228" s="170"/>
      <c r="F228" s="170"/>
      <c r="G228" s="170"/>
      <c r="H228" s="170"/>
      <c r="I228" s="170"/>
      <c r="J228" s="302"/>
      <c r="K228" s="303"/>
      <c r="L228" s="303"/>
      <c r="M228" s="303"/>
      <c r="N228" s="303"/>
      <c r="O228" s="303"/>
      <c r="P228" s="304"/>
      <c r="Q228" s="303"/>
      <c r="R228" s="303"/>
      <c r="S228" s="303"/>
      <c r="T228" s="303"/>
      <c r="U228" s="303"/>
      <c r="V228" s="303"/>
      <c r="W228" s="303"/>
      <c r="X228" s="303"/>
      <c r="Y228" s="303"/>
      <c r="Z228" s="303"/>
      <c r="AA228" s="303"/>
      <c r="AB228" s="303"/>
      <c r="AC228" s="303"/>
      <c r="AD228" s="303"/>
      <c r="AE228" s="303"/>
      <c r="AF228" s="303"/>
      <c r="AG228" s="303"/>
      <c r="AH228" s="305"/>
      <c r="AI228" s="7"/>
    </row>
    <row r="229" spans="2:35" ht="15" customHeight="1" thickTop="1" x14ac:dyDescent="0.4">
      <c r="B229" s="7"/>
      <c r="C229" s="174" t="s">
        <v>1053</v>
      </c>
      <c r="D229" s="175"/>
      <c r="E229" s="175"/>
      <c r="F229" s="175"/>
      <c r="G229" s="175"/>
      <c r="H229" s="175"/>
      <c r="I229" s="175"/>
      <c r="J229" s="311" t="s">
        <v>1054</v>
      </c>
      <c r="K229" s="312"/>
      <c r="L229" s="312"/>
      <c r="M229" s="312"/>
      <c r="N229" s="312"/>
      <c r="O229" s="312"/>
      <c r="P229" s="313"/>
      <c r="Q229" s="312" t="s">
        <v>1055</v>
      </c>
      <c r="R229" s="312"/>
      <c r="S229" s="312"/>
      <c r="T229" s="312"/>
      <c r="U229" s="312"/>
      <c r="V229" s="312"/>
      <c r="W229" s="312"/>
      <c r="X229" s="312"/>
      <c r="Y229" s="312"/>
      <c r="Z229" s="312"/>
      <c r="AA229" s="312"/>
      <c r="AB229" s="312"/>
      <c r="AC229" s="312"/>
      <c r="AD229" s="312"/>
      <c r="AE229" s="312"/>
      <c r="AF229" s="312"/>
      <c r="AG229" s="312"/>
      <c r="AH229" s="315"/>
      <c r="AI229" s="7"/>
    </row>
    <row r="230" spans="2:35" ht="15" customHeight="1" x14ac:dyDescent="0.4">
      <c r="B230" s="7"/>
      <c r="C230" s="174"/>
      <c r="D230" s="175"/>
      <c r="E230" s="175"/>
      <c r="F230" s="175"/>
      <c r="G230" s="175"/>
      <c r="H230" s="175"/>
      <c r="I230" s="175"/>
      <c r="J230" s="325" t="s">
        <v>598</v>
      </c>
      <c r="K230" s="284"/>
      <c r="L230" s="284"/>
      <c r="M230" s="284"/>
      <c r="N230" s="284"/>
      <c r="O230" s="284"/>
      <c r="P230" s="292"/>
      <c r="Q230" s="284" t="s">
        <v>1056</v>
      </c>
      <c r="R230" s="284"/>
      <c r="S230" s="284"/>
      <c r="T230" s="284"/>
      <c r="U230" s="284"/>
      <c r="V230" s="284"/>
      <c r="W230" s="284"/>
      <c r="X230" s="284"/>
      <c r="Y230" s="284"/>
      <c r="Z230" s="284"/>
      <c r="AA230" s="284"/>
      <c r="AB230" s="284"/>
      <c r="AC230" s="284"/>
      <c r="AD230" s="284"/>
      <c r="AE230" s="284"/>
      <c r="AF230" s="284"/>
      <c r="AG230" s="284"/>
      <c r="AH230" s="285"/>
      <c r="AI230" s="7"/>
    </row>
    <row r="231" spans="2:35" ht="15" customHeight="1" x14ac:dyDescent="0.4">
      <c r="B231" s="7"/>
      <c r="C231" s="174"/>
      <c r="D231" s="175"/>
      <c r="E231" s="175"/>
      <c r="F231" s="175"/>
      <c r="G231" s="175"/>
      <c r="H231" s="175"/>
      <c r="I231" s="175"/>
      <c r="J231" s="308" t="s">
        <v>600</v>
      </c>
      <c r="K231" s="309"/>
      <c r="L231" s="309"/>
      <c r="M231" s="309"/>
      <c r="N231" s="309"/>
      <c r="O231" s="309"/>
      <c r="P231" s="310"/>
      <c r="Q231" s="309" t="s">
        <v>1057</v>
      </c>
      <c r="R231" s="309"/>
      <c r="S231" s="309"/>
      <c r="T231" s="309"/>
      <c r="U231" s="309"/>
      <c r="V231" s="309"/>
      <c r="W231" s="309"/>
      <c r="X231" s="309"/>
      <c r="Y231" s="309"/>
      <c r="Z231" s="309"/>
      <c r="AA231" s="309"/>
      <c r="AB231" s="309"/>
      <c r="AC231" s="309"/>
      <c r="AD231" s="309"/>
      <c r="AE231" s="309"/>
      <c r="AF231" s="309"/>
      <c r="AG231" s="309"/>
      <c r="AH231" s="314"/>
      <c r="AI231" s="7"/>
    </row>
    <row r="232" spans="2:35" ht="15" customHeight="1" x14ac:dyDescent="0.4">
      <c r="B232" s="7"/>
      <c r="C232" s="174"/>
      <c r="D232" s="175"/>
      <c r="E232" s="175"/>
      <c r="F232" s="175"/>
      <c r="G232" s="175"/>
      <c r="H232" s="175"/>
      <c r="I232" s="175"/>
      <c r="J232" s="311"/>
      <c r="K232" s="312"/>
      <c r="L232" s="312"/>
      <c r="M232" s="312"/>
      <c r="N232" s="312"/>
      <c r="O232" s="312"/>
      <c r="P232" s="313"/>
      <c r="Q232" s="312"/>
      <c r="R232" s="312"/>
      <c r="S232" s="312"/>
      <c r="T232" s="312"/>
      <c r="U232" s="312"/>
      <c r="V232" s="312"/>
      <c r="W232" s="312"/>
      <c r="X232" s="312"/>
      <c r="Y232" s="312"/>
      <c r="Z232" s="312"/>
      <c r="AA232" s="312"/>
      <c r="AB232" s="312"/>
      <c r="AC232" s="312"/>
      <c r="AD232" s="312"/>
      <c r="AE232" s="312"/>
      <c r="AF232" s="312"/>
      <c r="AG232" s="312"/>
      <c r="AH232" s="315"/>
      <c r="AI232" s="7"/>
    </row>
    <row r="233" spans="2:35" ht="15" customHeight="1" x14ac:dyDescent="0.4">
      <c r="B233" s="7"/>
      <c r="C233" s="174"/>
      <c r="D233" s="175"/>
      <c r="E233" s="175"/>
      <c r="F233" s="175"/>
      <c r="G233" s="175"/>
      <c r="H233" s="175"/>
      <c r="I233" s="175"/>
      <c r="J233" s="316" t="s">
        <v>599</v>
      </c>
      <c r="K233" s="317"/>
      <c r="L233" s="317"/>
      <c r="M233" s="317"/>
      <c r="N233" s="317"/>
      <c r="O233" s="317"/>
      <c r="P233" s="318"/>
      <c r="Q233" s="319" t="s">
        <v>1058</v>
      </c>
      <c r="R233" s="319"/>
      <c r="S233" s="319"/>
      <c r="T233" s="319"/>
      <c r="U233" s="319"/>
      <c r="V233" s="319"/>
      <c r="W233" s="319"/>
      <c r="X233" s="319"/>
      <c r="Y233" s="319"/>
      <c r="Z233" s="319"/>
      <c r="AA233" s="319"/>
      <c r="AB233" s="319"/>
      <c r="AC233" s="319"/>
      <c r="AD233" s="319"/>
      <c r="AE233" s="319"/>
      <c r="AF233" s="319"/>
      <c r="AG233" s="319"/>
      <c r="AH233" s="320"/>
      <c r="AI233" s="7"/>
    </row>
    <row r="234" spans="2:35" ht="15" customHeight="1" thickBot="1" x14ac:dyDescent="0.45">
      <c r="B234" s="7"/>
      <c r="C234" s="306"/>
      <c r="D234" s="307"/>
      <c r="E234" s="307"/>
      <c r="F234" s="307"/>
      <c r="G234" s="307"/>
      <c r="H234" s="307"/>
      <c r="I234" s="307"/>
      <c r="J234" s="321" t="s">
        <v>34</v>
      </c>
      <c r="K234" s="322"/>
      <c r="L234" s="322"/>
      <c r="M234" s="322"/>
      <c r="N234" s="322"/>
      <c r="O234" s="322"/>
      <c r="P234" s="323"/>
      <c r="Q234" s="322" t="s">
        <v>1059</v>
      </c>
      <c r="R234" s="322"/>
      <c r="S234" s="322"/>
      <c r="T234" s="322"/>
      <c r="U234" s="322"/>
      <c r="V234" s="322"/>
      <c r="W234" s="322"/>
      <c r="X234" s="322"/>
      <c r="Y234" s="322"/>
      <c r="Z234" s="322"/>
      <c r="AA234" s="322"/>
      <c r="AB234" s="322"/>
      <c r="AC234" s="322"/>
      <c r="AD234" s="322"/>
      <c r="AE234" s="322"/>
      <c r="AF234" s="322"/>
      <c r="AG234" s="322"/>
      <c r="AH234" s="324"/>
      <c r="AI234" s="7"/>
    </row>
    <row r="235" spans="2:35" ht="15" customHeight="1" x14ac:dyDescent="0.4">
      <c r="B235" s="7"/>
      <c r="C235" s="3"/>
      <c r="D235" s="3"/>
      <c r="E235" s="3"/>
      <c r="F235" s="76"/>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7"/>
    </row>
    <row r="236" spans="2:35" ht="15" customHeight="1" x14ac:dyDescent="0.4">
      <c r="B236" s="19" t="s">
        <v>1041</v>
      </c>
      <c r="C236" s="69"/>
      <c r="D236" s="69"/>
      <c r="E236" s="69"/>
      <c r="F236" s="75"/>
      <c r="G236" s="69"/>
      <c r="H236" s="69"/>
      <c r="I236" s="69"/>
      <c r="J236" s="69"/>
      <c r="K236" s="69"/>
      <c r="L236" s="69"/>
      <c r="M236" s="69"/>
      <c r="N236" s="69"/>
      <c r="O236" s="69"/>
      <c r="P236" s="69"/>
      <c r="Q236" s="69"/>
      <c r="R236" s="69"/>
      <c r="S236" s="24"/>
      <c r="T236" s="24"/>
      <c r="U236" s="24"/>
      <c r="V236" s="16"/>
      <c r="W236" s="16"/>
      <c r="X236" s="16"/>
      <c r="Y236" s="16"/>
      <c r="Z236" s="16"/>
      <c r="AA236" s="16"/>
      <c r="AB236" s="16"/>
      <c r="AC236" s="16"/>
      <c r="AD236" s="16"/>
      <c r="AE236" s="69"/>
      <c r="AF236" s="69"/>
      <c r="AG236" s="69"/>
      <c r="AH236" s="69"/>
      <c r="AI236" s="23"/>
    </row>
    <row r="237" spans="2:35" ht="15" customHeight="1" x14ac:dyDescent="0.2">
      <c r="B237" s="19"/>
      <c r="C237" s="694" t="s">
        <v>518</v>
      </c>
      <c r="D237" s="694"/>
      <c r="E237" s="694"/>
      <c r="F237" s="694"/>
      <c r="G237" s="694"/>
      <c r="H237" s="694"/>
      <c r="I237" s="694"/>
      <c r="J237" s="694"/>
      <c r="K237" s="694"/>
      <c r="L237" s="694"/>
      <c r="M237" s="694"/>
      <c r="N237" s="694"/>
      <c r="O237" s="694"/>
      <c r="P237" s="694"/>
      <c r="Q237" s="694"/>
      <c r="R237" s="694"/>
      <c r="S237" s="694"/>
      <c r="T237" s="694"/>
      <c r="U237" s="22"/>
      <c r="V237" s="16"/>
      <c r="W237" s="16"/>
      <c r="X237" s="16"/>
      <c r="Y237" s="16"/>
      <c r="Z237" s="16"/>
      <c r="AA237" s="16"/>
      <c r="AB237" s="16"/>
      <c r="AC237" s="16"/>
      <c r="AD237" s="16"/>
      <c r="AE237" s="69"/>
      <c r="AF237" s="69"/>
      <c r="AG237" s="69"/>
      <c r="AH237" s="69"/>
      <c r="AI237" s="23"/>
    </row>
    <row r="238" spans="2:35" ht="15" customHeight="1" thickBot="1" x14ac:dyDescent="0.25">
      <c r="B238" s="19"/>
      <c r="C238" s="694"/>
      <c r="D238" s="694"/>
      <c r="E238" s="694"/>
      <c r="F238" s="694"/>
      <c r="G238" s="694"/>
      <c r="H238" s="694"/>
      <c r="I238" s="694"/>
      <c r="J238" s="694"/>
      <c r="K238" s="694"/>
      <c r="L238" s="694"/>
      <c r="M238" s="694"/>
      <c r="N238" s="694"/>
      <c r="O238" s="694"/>
      <c r="P238" s="694"/>
      <c r="Q238" s="694"/>
      <c r="R238" s="694"/>
      <c r="S238" s="694"/>
      <c r="T238" s="694"/>
      <c r="U238" s="22"/>
      <c r="V238" s="16"/>
      <c r="W238" s="69"/>
      <c r="X238" s="69"/>
      <c r="Y238" s="69"/>
      <c r="Z238" s="69"/>
      <c r="AA238" s="16"/>
      <c r="AB238" s="69"/>
      <c r="AC238" s="69"/>
      <c r="AD238" s="69"/>
      <c r="AE238" s="69"/>
      <c r="AF238" s="69"/>
      <c r="AG238" s="69"/>
      <c r="AH238" s="69"/>
      <c r="AI238" s="23"/>
    </row>
    <row r="239" spans="2:35" ht="15" customHeight="1" x14ac:dyDescent="0.4">
      <c r="B239" s="19"/>
      <c r="C239" s="254" t="s">
        <v>519</v>
      </c>
      <c r="D239" s="255"/>
      <c r="E239" s="255"/>
      <c r="F239" s="255"/>
      <c r="G239" s="255"/>
      <c r="H239" s="256"/>
      <c r="I239" s="260"/>
      <c r="J239" s="261"/>
      <c r="K239" s="261"/>
      <c r="L239" s="261"/>
      <c r="M239" s="261"/>
      <c r="N239" s="261"/>
      <c r="O239" s="261"/>
      <c r="P239" s="261"/>
      <c r="Q239" s="262"/>
      <c r="R239" s="266" t="s">
        <v>520</v>
      </c>
      <c r="S239" s="255"/>
      <c r="T239" s="255"/>
      <c r="U239" s="255"/>
      <c r="V239" s="255"/>
      <c r="W239" s="256"/>
      <c r="X239" s="268"/>
      <c r="Y239" s="269"/>
      <c r="Z239" s="269"/>
      <c r="AA239" s="269"/>
      <c r="AB239" s="269"/>
      <c r="AC239" s="269"/>
      <c r="AD239" s="269"/>
      <c r="AE239" s="269"/>
      <c r="AF239" s="269"/>
      <c r="AG239" s="269"/>
      <c r="AH239" s="270"/>
      <c r="AI239" s="23"/>
    </row>
    <row r="240" spans="2:35" ht="15" customHeight="1" x14ac:dyDescent="0.4">
      <c r="B240" s="19"/>
      <c r="C240" s="257"/>
      <c r="D240" s="258"/>
      <c r="E240" s="258"/>
      <c r="F240" s="258"/>
      <c r="G240" s="258"/>
      <c r="H240" s="259"/>
      <c r="I240" s="263"/>
      <c r="J240" s="264"/>
      <c r="K240" s="264"/>
      <c r="L240" s="264"/>
      <c r="M240" s="264"/>
      <c r="N240" s="264"/>
      <c r="O240" s="264"/>
      <c r="P240" s="264"/>
      <c r="Q240" s="265"/>
      <c r="R240" s="267"/>
      <c r="S240" s="258"/>
      <c r="T240" s="258"/>
      <c r="U240" s="258"/>
      <c r="V240" s="258"/>
      <c r="W240" s="259"/>
      <c r="X240" s="271"/>
      <c r="Y240" s="184"/>
      <c r="Z240" s="184"/>
      <c r="AA240" s="184"/>
      <c r="AB240" s="184"/>
      <c r="AC240" s="184"/>
      <c r="AD240" s="184"/>
      <c r="AE240" s="184"/>
      <c r="AF240" s="184"/>
      <c r="AG240" s="184"/>
      <c r="AH240" s="272"/>
      <c r="AI240" s="25"/>
    </row>
    <row r="241" spans="2:35" ht="15" customHeight="1" x14ac:dyDescent="0.4">
      <c r="B241" s="19"/>
      <c r="C241" s="273" t="s">
        <v>18</v>
      </c>
      <c r="D241" s="274"/>
      <c r="E241" s="274"/>
      <c r="F241" s="274"/>
      <c r="G241" s="274"/>
      <c r="H241" s="274"/>
      <c r="I241" s="275"/>
      <c r="J241" s="276"/>
      <c r="K241" s="276"/>
      <c r="L241" s="276"/>
      <c r="M241" s="276"/>
      <c r="N241" s="276"/>
      <c r="O241" s="276"/>
      <c r="P241" s="276"/>
      <c r="Q241" s="276"/>
      <c r="R241" s="276"/>
      <c r="S241" s="276"/>
      <c r="T241" s="276"/>
      <c r="U241" s="276"/>
      <c r="V241" s="276"/>
      <c r="W241" s="277"/>
      <c r="X241" s="278"/>
      <c r="Y241" s="278"/>
      <c r="Z241" s="278"/>
      <c r="AA241" s="278"/>
      <c r="AB241" s="278"/>
      <c r="AC241" s="278"/>
      <c r="AD241" s="278"/>
      <c r="AE241" s="278"/>
      <c r="AF241" s="278"/>
      <c r="AG241" s="278"/>
      <c r="AH241" s="279"/>
      <c r="AI241" s="25"/>
    </row>
    <row r="242" spans="2:35" ht="15" customHeight="1" x14ac:dyDescent="0.4">
      <c r="B242" s="19"/>
      <c r="C242" s="273"/>
      <c r="D242" s="274"/>
      <c r="E242" s="274"/>
      <c r="F242" s="274"/>
      <c r="G242" s="274"/>
      <c r="H242" s="274"/>
      <c r="I242" s="213"/>
      <c r="J242" s="214"/>
      <c r="K242" s="214"/>
      <c r="L242" s="214"/>
      <c r="M242" s="214"/>
      <c r="N242" s="214"/>
      <c r="O242" s="214"/>
      <c r="P242" s="214"/>
      <c r="Q242" s="214"/>
      <c r="R242" s="214"/>
      <c r="S242" s="214"/>
      <c r="T242" s="214"/>
      <c r="U242" s="214"/>
      <c r="V242" s="214"/>
      <c r="W242" s="215"/>
      <c r="X242" s="278"/>
      <c r="Y242" s="278"/>
      <c r="Z242" s="278"/>
      <c r="AA242" s="278"/>
      <c r="AB242" s="278"/>
      <c r="AC242" s="278"/>
      <c r="AD242" s="278"/>
      <c r="AE242" s="278"/>
      <c r="AF242" s="278"/>
      <c r="AG242" s="278"/>
      <c r="AH242" s="279"/>
      <c r="AI242" s="25"/>
    </row>
    <row r="243" spans="2:35" ht="15" customHeight="1" x14ac:dyDescent="0.4">
      <c r="B243" s="19"/>
      <c r="C243" s="273" t="s">
        <v>1042</v>
      </c>
      <c r="D243" s="274"/>
      <c r="E243" s="274"/>
      <c r="F243" s="274"/>
      <c r="G243" s="274"/>
      <c r="H243" s="274"/>
      <c r="I243" s="191"/>
      <c r="J243" s="192"/>
      <c r="K243" s="192"/>
      <c r="L243" s="192"/>
      <c r="M243" s="192"/>
      <c r="N243" s="192"/>
      <c r="O243" s="192"/>
      <c r="P243" s="192"/>
      <c r="Q243" s="192"/>
      <c r="R243" s="192"/>
      <c r="S243" s="192"/>
      <c r="T243" s="192"/>
      <c r="U243" s="192"/>
      <c r="V243" s="192"/>
      <c r="W243" s="193"/>
      <c r="X243" s="278"/>
      <c r="Y243" s="278"/>
      <c r="Z243" s="278"/>
      <c r="AA243" s="278"/>
      <c r="AB243" s="278"/>
      <c r="AC243" s="278"/>
      <c r="AD243" s="278"/>
      <c r="AE243" s="278"/>
      <c r="AF243" s="278"/>
      <c r="AG243" s="278"/>
      <c r="AH243" s="279"/>
      <c r="AI243" s="25"/>
    </row>
    <row r="244" spans="2:35" ht="15" customHeight="1" x14ac:dyDescent="0.4">
      <c r="B244" s="19"/>
      <c r="C244" s="273"/>
      <c r="D244" s="274"/>
      <c r="E244" s="274"/>
      <c r="F244" s="274"/>
      <c r="G244" s="274"/>
      <c r="H244" s="274"/>
      <c r="I244" s="194"/>
      <c r="J244" s="195"/>
      <c r="K244" s="195"/>
      <c r="L244" s="195"/>
      <c r="M244" s="195"/>
      <c r="N244" s="195"/>
      <c r="O244" s="195"/>
      <c r="P244" s="195"/>
      <c r="Q244" s="195"/>
      <c r="R244" s="195"/>
      <c r="S244" s="195"/>
      <c r="T244" s="195"/>
      <c r="U244" s="195"/>
      <c r="V244" s="195"/>
      <c r="W244" s="196"/>
      <c r="X244" s="278"/>
      <c r="Y244" s="278"/>
      <c r="Z244" s="278"/>
      <c r="AA244" s="278"/>
      <c r="AB244" s="278"/>
      <c r="AC244" s="278"/>
      <c r="AD244" s="278"/>
      <c r="AE244" s="278"/>
      <c r="AF244" s="278"/>
      <c r="AG244" s="278"/>
      <c r="AH244" s="279"/>
      <c r="AI244" s="18"/>
    </row>
    <row r="245" spans="2:35" ht="15" customHeight="1" x14ac:dyDescent="0.4">
      <c r="B245" s="19"/>
      <c r="C245" s="273" t="s">
        <v>1040</v>
      </c>
      <c r="D245" s="274"/>
      <c r="E245" s="274"/>
      <c r="F245" s="274"/>
      <c r="G245" s="274"/>
      <c r="H245" s="274"/>
      <c r="I245" s="191"/>
      <c r="J245" s="192"/>
      <c r="K245" s="192"/>
      <c r="L245" s="192"/>
      <c r="M245" s="192"/>
      <c r="N245" s="192"/>
      <c r="O245" s="192"/>
      <c r="P245" s="192"/>
      <c r="Q245" s="192"/>
      <c r="R245" s="192"/>
      <c r="S245" s="192"/>
      <c r="T245" s="192"/>
      <c r="U245" s="192"/>
      <c r="V245" s="192"/>
      <c r="W245" s="193"/>
      <c r="X245" s="278"/>
      <c r="Y245" s="278"/>
      <c r="Z245" s="278"/>
      <c r="AA245" s="278"/>
      <c r="AB245" s="278"/>
      <c r="AC245" s="278"/>
      <c r="AD245" s="278"/>
      <c r="AE245" s="278"/>
      <c r="AF245" s="278"/>
      <c r="AG245" s="278"/>
      <c r="AH245" s="279"/>
      <c r="AI245" s="18"/>
    </row>
    <row r="246" spans="2:35" ht="15" customHeight="1" x14ac:dyDescent="0.4">
      <c r="B246" s="19"/>
      <c r="C246" s="273"/>
      <c r="D246" s="274"/>
      <c r="E246" s="274"/>
      <c r="F246" s="274"/>
      <c r="G246" s="274"/>
      <c r="H246" s="274"/>
      <c r="I246" s="194"/>
      <c r="J246" s="195"/>
      <c r="K246" s="195"/>
      <c r="L246" s="195"/>
      <c r="M246" s="195"/>
      <c r="N246" s="195"/>
      <c r="O246" s="195"/>
      <c r="P246" s="195"/>
      <c r="Q246" s="195"/>
      <c r="R246" s="195"/>
      <c r="S246" s="195"/>
      <c r="T246" s="195"/>
      <c r="U246" s="195"/>
      <c r="V246" s="195"/>
      <c r="W246" s="196"/>
      <c r="X246" s="278"/>
      <c r="Y246" s="278"/>
      <c r="Z246" s="278"/>
      <c r="AA246" s="278"/>
      <c r="AB246" s="278"/>
      <c r="AC246" s="278"/>
      <c r="AD246" s="278"/>
      <c r="AE246" s="278"/>
      <c r="AF246" s="278"/>
      <c r="AG246" s="278"/>
      <c r="AH246" s="279"/>
      <c r="AI246" s="18"/>
    </row>
    <row r="247" spans="2:35" ht="15" customHeight="1" x14ac:dyDescent="0.4">
      <c r="B247" s="19"/>
      <c r="C247" s="273" t="s">
        <v>14</v>
      </c>
      <c r="D247" s="274"/>
      <c r="E247" s="274"/>
      <c r="F247" s="274"/>
      <c r="G247" s="274"/>
      <c r="H247" s="274"/>
      <c r="I247" s="683"/>
      <c r="J247" s="684"/>
      <c r="K247" s="684"/>
      <c r="L247" s="684"/>
      <c r="M247" s="684"/>
      <c r="N247" s="684"/>
      <c r="O247" s="684"/>
      <c r="P247" s="684"/>
      <c r="Q247" s="684"/>
      <c r="R247" s="684"/>
      <c r="S247" s="684"/>
      <c r="T247" s="684"/>
      <c r="U247" s="684"/>
      <c r="V247" s="684"/>
      <c r="W247" s="685"/>
      <c r="X247" s="278"/>
      <c r="Y247" s="278"/>
      <c r="Z247" s="278"/>
      <c r="AA247" s="278"/>
      <c r="AB247" s="278"/>
      <c r="AC247" s="278"/>
      <c r="AD247" s="278"/>
      <c r="AE247" s="278"/>
      <c r="AF247" s="278"/>
      <c r="AG247" s="278"/>
      <c r="AH247" s="279"/>
      <c r="AI247" s="18"/>
    </row>
    <row r="248" spans="2:35" ht="15" customHeight="1" x14ac:dyDescent="0.4">
      <c r="B248" s="19"/>
      <c r="C248" s="273"/>
      <c r="D248" s="274"/>
      <c r="E248" s="274"/>
      <c r="F248" s="274"/>
      <c r="G248" s="274"/>
      <c r="H248" s="274"/>
      <c r="I248" s="686"/>
      <c r="J248" s="687"/>
      <c r="K248" s="687"/>
      <c r="L248" s="687"/>
      <c r="M248" s="687"/>
      <c r="N248" s="687"/>
      <c r="O248" s="687"/>
      <c r="P248" s="687"/>
      <c r="Q248" s="687"/>
      <c r="R248" s="687"/>
      <c r="S248" s="687"/>
      <c r="T248" s="687"/>
      <c r="U248" s="687"/>
      <c r="V248" s="687"/>
      <c r="W248" s="688"/>
      <c r="X248" s="278"/>
      <c r="Y248" s="278"/>
      <c r="Z248" s="278"/>
      <c r="AA248" s="278"/>
      <c r="AB248" s="278"/>
      <c r="AC248" s="278"/>
      <c r="AD248" s="278"/>
      <c r="AE248" s="278"/>
      <c r="AF248" s="278"/>
      <c r="AG248" s="278"/>
      <c r="AH248" s="279"/>
      <c r="AI248" s="18"/>
    </row>
    <row r="249" spans="2:35" ht="15" customHeight="1" x14ac:dyDescent="0.4">
      <c r="B249" s="19"/>
      <c r="C249" s="273" t="s">
        <v>15</v>
      </c>
      <c r="D249" s="274"/>
      <c r="E249" s="274"/>
      <c r="F249" s="274"/>
      <c r="G249" s="274"/>
      <c r="H249" s="274"/>
      <c r="I249" s="275"/>
      <c r="J249" s="276"/>
      <c r="K249" s="276"/>
      <c r="L249" s="276"/>
      <c r="M249" s="276"/>
      <c r="N249" s="276"/>
      <c r="O249" s="276"/>
      <c r="P249" s="276"/>
      <c r="Q249" s="276"/>
      <c r="R249" s="276"/>
      <c r="S249" s="276"/>
      <c r="T249" s="276"/>
      <c r="U249" s="276"/>
      <c r="V249" s="276"/>
      <c r="W249" s="277"/>
      <c r="X249" s="278"/>
      <c r="Y249" s="278"/>
      <c r="Z249" s="278"/>
      <c r="AA249" s="278"/>
      <c r="AB249" s="278"/>
      <c r="AC249" s="278"/>
      <c r="AD249" s="278"/>
      <c r="AE249" s="278"/>
      <c r="AF249" s="278"/>
      <c r="AG249" s="278"/>
      <c r="AH249" s="279"/>
      <c r="AI249" s="18"/>
    </row>
    <row r="250" spans="2:35" ht="15" customHeight="1" thickBot="1" x14ac:dyDescent="0.45">
      <c r="B250" s="19"/>
      <c r="C250" s="282"/>
      <c r="D250" s="283"/>
      <c r="E250" s="283"/>
      <c r="F250" s="283"/>
      <c r="G250" s="283"/>
      <c r="H250" s="283"/>
      <c r="I250" s="457"/>
      <c r="J250" s="390"/>
      <c r="K250" s="390"/>
      <c r="L250" s="390"/>
      <c r="M250" s="390"/>
      <c r="N250" s="390"/>
      <c r="O250" s="390"/>
      <c r="P250" s="390"/>
      <c r="Q250" s="390"/>
      <c r="R250" s="390"/>
      <c r="S250" s="390"/>
      <c r="T250" s="390"/>
      <c r="U250" s="390"/>
      <c r="V250" s="390"/>
      <c r="W250" s="391"/>
      <c r="X250" s="280"/>
      <c r="Y250" s="280"/>
      <c r="Z250" s="280"/>
      <c r="AA250" s="280"/>
      <c r="AB250" s="280"/>
      <c r="AC250" s="280"/>
      <c r="AD250" s="280"/>
      <c r="AE250" s="280"/>
      <c r="AF250" s="280"/>
      <c r="AG250" s="280"/>
      <c r="AH250" s="281"/>
      <c r="AI250" s="18"/>
    </row>
    <row r="251" spans="2:35" ht="15" customHeight="1" x14ac:dyDescent="0.4">
      <c r="B251" s="7"/>
      <c r="D251" s="4"/>
      <c r="E251" s="4"/>
      <c r="F251" s="7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7"/>
    </row>
    <row r="252" spans="2:35" ht="15" customHeight="1" x14ac:dyDescent="0.4">
      <c r="B252" s="7"/>
      <c r="D252" s="4"/>
      <c r="E252" s="4"/>
      <c r="F252" s="74"/>
      <c r="G252" s="4"/>
      <c r="H252" s="4"/>
      <c r="I252" s="4"/>
      <c r="J252" s="4"/>
      <c r="K252" s="4"/>
      <c r="L252" s="4"/>
      <c r="M252" s="4"/>
      <c r="T252" s="98" t="str">
        <f>$H$26&amp;IF($H$28&lt;&gt;""," "&amp;$H$28,"")&amp;" "&amp;$H$24</f>
        <v xml:space="preserve"> </v>
      </c>
      <c r="U252" s="98"/>
      <c r="V252" s="98"/>
      <c r="W252" s="98"/>
      <c r="X252" s="98"/>
      <c r="Y252" s="98"/>
      <c r="Z252" s="98"/>
      <c r="AA252" s="98"/>
      <c r="AB252" s="98"/>
      <c r="AC252" s="98"/>
      <c r="AD252" s="98"/>
      <c r="AE252" s="98"/>
      <c r="AF252" s="98"/>
      <c r="AG252" s="98"/>
      <c r="AH252" s="98"/>
      <c r="AI252" s="98"/>
    </row>
    <row r="253" spans="2:35" ht="15" customHeight="1" x14ac:dyDescent="0.4">
      <c r="B253" s="7"/>
      <c r="D253" s="4"/>
      <c r="E253" s="4"/>
      <c r="F253" s="74"/>
      <c r="G253" s="4"/>
      <c r="H253" s="4"/>
      <c r="I253" s="4"/>
      <c r="J253" s="4"/>
      <c r="K253" s="4"/>
      <c r="L253" s="4"/>
      <c r="M253" s="4"/>
      <c r="N253" s="43" t="s">
        <v>20</v>
      </c>
      <c r="O253" s="43"/>
      <c r="P253" s="43"/>
      <c r="Q253" s="43"/>
      <c r="R253" s="43"/>
      <c r="S253" s="43"/>
      <c r="T253" s="99"/>
      <c r="U253" s="99"/>
      <c r="V253" s="99"/>
      <c r="W253" s="99"/>
      <c r="X253" s="99"/>
      <c r="Y253" s="99"/>
      <c r="Z253" s="99"/>
      <c r="AA253" s="99"/>
      <c r="AB253" s="99"/>
      <c r="AC253" s="99"/>
      <c r="AD253" s="99"/>
      <c r="AE253" s="99"/>
      <c r="AF253" s="99"/>
      <c r="AG253" s="99"/>
      <c r="AH253" s="99"/>
      <c r="AI253" s="99"/>
    </row>
    <row r="254" spans="2:35" ht="15" customHeight="1" x14ac:dyDescent="0.2">
      <c r="C254" s="97"/>
      <c r="D254" s="97"/>
      <c r="E254" s="97"/>
      <c r="F254" s="97"/>
      <c r="G254" s="97"/>
      <c r="H254" s="97"/>
      <c r="I254" s="97"/>
      <c r="J254" s="97"/>
      <c r="K254" s="97"/>
      <c r="T254" s="39"/>
      <c r="U254" s="39"/>
      <c r="V254" s="39"/>
      <c r="W254" s="39"/>
      <c r="X254" s="39"/>
      <c r="Y254" s="39"/>
      <c r="Z254" s="39"/>
      <c r="AA254" s="39"/>
      <c r="AB254" s="39"/>
      <c r="AC254" s="39"/>
      <c r="AD254" s="39"/>
      <c r="AE254" s="39"/>
      <c r="AF254" s="39"/>
      <c r="AG254" s="39"/>
      <c r="AH254" s="39"/>
      <c r="AI254" s="39"/>
    </row>
    <row r="255" spans="2:35" ht="15" customHeight="1" x14ac:dyDescent="0.2">
      <c r="C255" s="97"/>
      <c r="D255" s="97"/>
      <c r="E255" s="97"/>
      <c r="F255" s="97"/>
      <c r="G255" s="97"/>
      <c r="H255" s="97"/>
      <c r="I255" s="97"/>
      <c r="J255" s="97"/>
      <c r="K255" s="97"/>
      <c r="N255" s="43" t="s">
        <v>617</v>
      </c>
      <c r="O255" s="43"/>
      <c r="P255" s="43"/>
      <c r="Q255" s="43"/>
      <c r="R255" s="43"/>
      <c r="S255" s="43"/>
      <c r="T255" s="42"/>
      <c r="U255" s="42"/>
      <c r="V255" s="42"/>
      <c r="W255" s="42"/>
      <c r="X255" s="42"/>
      <c r="Y255" s="42"/>
      <c r="Z255" s="42"/>
      <c r="AA255" s="42"/>
      <c r="AB255" s="42"/>
      <c r="AC255" s="42"/>
      <c r="AD255" s="42"/>
      <c r="AE255" s="42"/>
      <c r="AF255" s="42"/>
      <c r="AG255" s="42"/>
      <c r="AH255" s="42"/>
      <c r="AI255" s="42"/>
    </row>
    <row r="256" spans="2:35" ht="15" customHeight="1" x14ac:dyDescent="0.4">
      <c r="B256" s="7"/>
      <c r="D256" s="4"/>
      <c r="E256" s="4"/>
      <c r="F256" s="7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7"/>
    </row>
    <row r="257" spans="2:35" ht="15" customHeight="1" x14ac:dyDescent="0.4">
      <c r="B257" s="347" t="s">
        <v>597</v>
      </c>
      <c r="C257" s="347"/>
      <c r="D257" s="347"/>
      <c r="E257" s="347"/>
      <c r="F257" s="347"/>
      <c r="G257" s="347"/>
      <c r="H257" s="347"/>
      <c r="I257" s="347"/>
      <c r="J257" s="347"/>
      <c r="K257" s="347"/>
      <c r="L257" s="347"/>
      <c r="M257" s="347"/>
      <c r="N257" s="347"/>
      <c r="O257" s="347"/>
      <c r="P257" s="347"/>
      <c r="Q257" s="347"/>
      <c r="R257" s="347"/>
      <c r="S257" s="347"/>
      <c r="T257" s="347"/>
      <c r="U257" s="347"/>
      <c r="V257" s="347"/>
      <c r="W257" s="347"/>
      <c r="X257" s="347"/>
      <c r="Y257" s="347"/>
      <c r="Z257" s="347"/>
      <c r="AA257" s="347"/>
      <c r="AB257" s="347"/>
      <c r="AC257" s="347"/>
      <c r="AD257" s="347"/>
      <c r="AE257" s="347"/>
      <c r="AF257" s="347"/>
      <c r="AG257" s="347"/>
      <c r="AH257" s="347"/>
      <c r="AI257" s="347"/>
    </row>
    <row r="258" spans="2:35" ht="15" customHeight="1" x14ac:dyDescent="0.4">
      <c r="B258" s="7"/>
      <c r="C258" s="4"/>
      <c r="D258" s="4"/>
      <c r="E258" s="4"/>
      <c r="F258" s="7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7"/>
    </row>
    <row r="259" spans="2:35" ht="15" customHeight="1" x14ac:dyDescent="0.4">
      <c r="B259" s="7"/>
      <c r="C259" s="436" t="s">
        <v>1038</v>
      </c>
      <c r="D259" s="445"/>
      <c r="E259" s="445"/>
      <c r="F259" s="445"/>
      <c r="G259" s="445"/>
      <c r="H259" s="445"/>
      <c r="I259" s="445"/>
      <c r="J259" s="445"/>
      <c r="K259" s="445"/>
      <c r="L259" s="445"/>
      <c r="M259" s="445"/>
      <c r="N259" s="445"/>
      <c r="O259" s="445"/>
      <c r="P259" s="445"/>
      <c r="Q259" s="445"/>
      <c r="R259" s="445"/>
      <c r="S259" s="445"/>
      <c r="T259" s="445"/>
      <c r="U259" s="445"/>
      <c r="V259" s="445"/>
      <c r="W259" s="445"/>
      <c r="X259" s="445"/>
      <c r="Y259" s="445"/>
      <c r="Z259" s="445"/>
      <c r="AA259" s="445"/>
      <c r="AB259" s="445"/>
      <c r="AC259" s="445"/>
      <c r="AD259" s="445"/>
      <c r="AE259" s="445"/>
      <c r="AF259" s="445"/>
      <c r="AG259" s="445"/>
      <c r="AH259" s="445"/>
      <c r="AI259" s="7"/>
    </row>
    <row r="260" spans="2:35" ht="15" customHeight="1" thickBot="1" x14ac:dyDescent="0.45">
      <c r="B260" s="7"/>
      <c r="C260" s="539"/>
      <c r="D260" s="539"/>
      <c r="E260" s="539"/>
      <c r="F260" s="539"/>
      <c r="G260" s="539"/>
      <c r="H260" s="539"/>
      <c r="I260" s="539"/>
      <c r="J260" s="539"/>
      <c r="K260" s="539"/>
      <c r="L260" s="539"/>
      <c r="M260" s="539"/>
      <c r="N260" s="539"/>
      <c r="O260" s="539"/>
      <c r="P260" s="539"/>
      <c r="Q260" s="539"/>
      <c r="R260" s="539"/>
      <c r="S260" s="539"/>
      <c r="T260" s="539"/>
      <c r="U260" s="539"/>
      <c r="V260" s="539"/>
      <c r="W260" s="539"/>
      <c r="X260" s="539"/>
      <c r="Y260" s="539"/>
      <c r="Z260" s="539"/>
      <c r="AA260" s="539"/>
      <c r="AB260" s="539"/>
      <c r="AC260" s="539"/>
      <c r="AD260" s="539"/>
      <c r="AE260" s="539"/>
      <c r="AF260" s="539"/>
      <c r="AG260" s="539"/>
      <c r="AH260" s="539"/>
      <c r="AI260" s="7"/>
    </row>
    <row r="261" spans="2:35" ht="15" customHeight="1" x14ac:dyDescent="0.4">
      <c r="B261" s="9"/>
      <c r="C261" s="246" t="s">
        <v>7</v>
      </c>
      <c r="D261" s="247"/>
      <c r="E261" s="247"/>
      <c r="F261" s="247"/>
      <c r="G261" s="247"/>
      <c r="H261" s="247"/>
      <c r="I261" s="247"/>
      <c r="J261" s="248"/>
      <c r="K261" s="252" t="s">
        <v>500</v>
      </c>
      <c r="L261" s="247"/>
      <c r="M261" s="247"/>
      <c r="N261" s="247"/>
      <c r="O261" s="247"/>
      <c r="P261" s="248"/>
      <c r="Q261" s="252" t="s">
        <v>498</v>
      </c>
      <c r="R261" s="247"/>
      <c r="S261" s="247"/>
      <c r="T261" s="247"/>
      <c r="U261" s="248"/>
      <c r="V261" s="378" t="s">
        <v>497</v>
      </c>
      <c r="W261" s="378"/>
      <c r="X261" s="526"/>
      <c r="Y261" s="252" t="s">
        <v>536</v>
      </c>
      <c r="Z261" s="247"/>
      <c r="AA261" s="247"/>
      <c r="AB261" s="247"/>
      <c r="AC261" s="247"/>
      <c r="AD261" s="248"/>
      <c r="AE261" s="528" t="s">
        <v>501</v>
      </c>
      <c r="AF261" s="378"/>
      <c r="AG261" s="378" t="s">
        <v>499</v>
      </c>
      <c r="AH261" s="504"/>
      <c r="AI261" s="8"/>
    </row>
    <row r="262" spans="2:35" ht="15" customHeight="1" thickBot="1" x14ac:dyDescent="0.45">
      <c r="B262" s="9"/>
      <c r="C262" s="249"/>
      <c r="D262" s="250"/>
      <c r="E262" s="250"/>
      <c r="F262" s="250"/>
      <c r="G262" s="250"/>
      <c r="H262" s="250"/>
      <c r="I262" s="250"/>
      <c r="J262" s="251"/>
      <c r="K262" s="253"/>
      <c r="L262" s="250"/>
      <c r="M262" s="250"/>
      <c r="N262" s="250"/>
      <c r="O262" s="250"/>
      <c r="P262" s="251"/>
      <c r="Q262" s="253"/>
      <c r="R262" s="250"/>
      <c r="S262" s="250"/>
      <c r="T262" s="250"/>
      <c r="U262" s="251"/>
      <c r="V262" s="505"/>
      <c r="W262" s="505"/>
      <c r="X262" s="544"/>
      <c r="Y262" s="253"/>
      <c r="Z262" s="250"/>
      <c r="AA262" s="250"/>
      <c r="AB262" s="250"/>
      <c r="AC262" s="250"/>
      <c r="AD262" s="251"/>
      <c r="AE262" s="550"/>
      <c r="AF262" s="505"/>
      <c r="AG262" s="505"/>
      <c r="AH262" s="506"/>
      <c r="AI262" s="9"/>
    </row>
    <row r="263" spans="2:35" ht="15" customHeight="1" x14ac:dyDescent="0.4">
      <c r="B263" s="10"/>
      <c r="C263" s="597" t="str">
        <f>IF(J209="Unemployed","Unemployed",IF(J209="Fresh Graduate","Fresh Graduate",IF(J209="Self-employed","Self-employed",IF(J209&lt;&gt;"",IF(J211&lt;&gt;"",J211,""),""))))</f>
        <v/>
      </c>
      <c r="D263" s="598"/>
      <c r="E263" s="598"/>
      <c r="F263" s="598"/>
      <c r="G263" s="598"/>
      <c r="H263" s="598"/>
      <c r="I263" s="598"/>
      <c r="J263" s="599"/>
      <c r="K263" s="551" t="str">
        <f>IF(J209="Unemployed","",IF(J209="Fresh Graduate","",IF(J209="Self-employed","",IF(J209&lt;&gt;"",IF(J213&lt;&gt;"",J213,""),""))))</f>
        <v/>
      </c>
      <c r="L263" s="551"/>
      <c r="M263" s="551"/>
      <c r="N263" s="551"/>
      <c r="O263" s="551"/>
      <c r="P263" s="551"/>
      <c r="Q263" s="551" t="str">
        <f>IF(J209="Unemployed","",IF(J209="Fresh Graduate","",IF(J209="Self-employed","",IF(J209&lt;&gt;"",IF(J215&lt;&gt;"",J215,""),""))))</f>
        <v/>
      </c>
      <c r="R263" s="551"/>
      <c r="S263" s="551"/>
      <c r="T263" s="551"/>
      <c r="U263" s="551"/>
      <c r="V263" s="606" t="str">
        <f>IF(COUNTIF(AC265,""),"",IF(COUNTIF(AC263,""),"",IF(INDEX(List!$B$2:$C$13,MATCH(AA265,List!$B$2:$B$13,0),2)=12,IF(INDEX(List!$B$2:$C$13,MATCH(AA263,List!$B$2:$B$13,0),2)=1,AC265-AC263+1,IF(INDEX(List!$B$2:$C$13,MATCH(AA265,List!$B$2:$B$13,0),2)&gt;=(INDEX(List!$B$2:$C$13,MATCH(AA263,List!$B$2:$B$13,0),2)-1),AC265-AC263,AC265-AC263-1)),IF(INDEX(List!$B$2:$C$13,MATCH(AA265,List!$B$2:$B$13,0),2)&gt;=(INDEX(List!$B$2:$C$13,MATCH(AA263,List!$B$2:$B$13,0),2)-1),AC265-AC263,AC265-AC263-1))&amp;IF(IF(COUNTIF(AC265,""),"",IF(COUNTIF(AC263,""),"",IF(INDEX(List!$B$2:$C$13,MATCH(AA265,List!$B$2:$B$13,0),2)=12,IF(INDEX(List!$B$2:$C$13,MATCH(AA263,List!$B$2:$B$13,0),2)=1,AC265-AC263+1,IF(INDEX(List!$B$2:$C$13,MATCH(AA265,List!$B$2:$B$13,0),2)&gt;=(INDEX(List!$B$2:$C$13,MATCH(AA263,List!$B$2:$B$13,0),2)-1),AC265-AC263,AC265-AC263-1)),IF(INDEX(List!$B$2:$C$13,MATCH(AA265,List!$B$2:$B$13,0),2)&gt;=(INDEX(List!$B$2:$C$13,MATCH(AA263,List!$B$2:$B$13,0),2)-1),AC265-AC263,AC265-AC263-1))))&lt;=1," year"," years ")))</f>
        <v/>
      </c>
      <c r="W263" s="607"/>
      <c r="X263" s="608"/>
      <c r="Y263" s="662" t="s">
        <v>534</v>
      </c>
      <c r="Z263" s="345"/>
      <c r="AA263" s="345" t="str">
        <f>IF(C263="Self-employed",IF(M217&lt;&gt;"",M217,""),IF(J209="Unemployed","",IF(J209="Fresh Graduate","",IF(J209&lt;&gt;"",IF(AC217&lt;&gt;"",AC217,""),""))))</f>
        <v/>
      </c>
      <c r="AB263" s="269" t="s">
        <v>21</v>
      </c>
      <c r="AC263" s="269" t="str">
        <f>IF(C263="Self-employed",IF(P217&lt;&gt;"",P217,""),IF(J209="Unemployed","",IF(J209="Fresh Graduate","",IF(J209&lt;&gt;"",IF(AF217&lt;&gt;"",AF217,""),""))))</f>
        <v/>
      </c>
      <c r="AD263" s="563"/>
      <c r="AE263" s="542"/>
      <c r="AF263" s="542"/>
      <c r="AG263" s="542"/>
      <c r="AH263" s="543"/>
      <c r="AI263" s="10"/>
    </row>
    <row r="264" spans="2:35" ht="15" customHeight="1" x14ac:dyDescent="0.4">
      <c r="B264" s="9"/>
      <c r="C264" s="600"/>
      <c r="D264" s="601"/>
      <c r="E264" s="601"/>
      <c r="F264" s="601"/>
      <c r="G264" s="601"/>
      <c r="H264" s="601"/>
      <c r="I264" s="601"/>
      <c r="J264" s="602"/>
      <c r="K264" s="552"/>
      <c r="L264" s="552"/>
      <c r="M264" s="552"/>
      <c r="N264" s="552"/>
      <c r="O264" s="552"/>
      <c r="P264" s="552"/>
      <c r="Q264" s="552"/>
      <c r="R264" s="552"/>
      <c r="S264" s="552"/>
      <c r="T264" s="552"/>
      <c r="U264" s="552"/>
      <c r="V264" s="559"/>
      <c r="W264" s="560"/>
      <c r="X264" s="561"/>
      <c r="Y264" s="568"/>
      <c r="Z264" s="204"/>
      <c r="AA264" s="204"/>
      <c r="AB264" s="184"/>
      <c r="AC264" s="184"/>
      <c r="AD264" s="564"/>
      <c r="AE264" s="517"/>
      <c r="AF264" s="517"/>
      <c r="AG264" s="517"/>
      <c r="AH264" s="518"/>
      <c r="AI264" s="4"/>
    </row>
    <row r="265" spans="2:35" ht="15" customHeight="1" x14ac:dyDescent="0.4">
      <c r="B265" s="9"/>
      <c r="C265" s="600"/>
      <c r="D265" s="601"/>
      <c r="E265" s="601"/>
      <c r="F265" s="601"/>
      <c r="G265" s="601"/>
      <c r="H265" s="601"/>
      <c r="I265" s="601"/>
      <c r="J265" s="602"/>
      <c r="K265" s="552"/>
      <c r="L265" s="552"/>
      <c r="M265" s="552"/>
      <c r="N265" s="552"/>
      <c r="O265" s="552"/>
      <c r="P265" s="552"/>
      <c r="Q265" s="552"/>
      <c r="R265" s="552"/>
      <c r="S265" s="552"/>
      <c r="T265" s="552"/>
      <c r="U265" s="552"/>
      <c r="V265" s="553" t="str">
        <f>IF(COUNTIF(AA265,""),"",IF(COUNTIF(AA263,""),"",IF(INDEX(List!$B$2:$C$13,MATCH(AA265,List!$B$2:$B$13,0),2)=12,IF(INDEX(List!$B$2:$C$13,MATCH(AA263,List!$B$2:$B$13,0),2)=1,0,IF(INDEX(List!$B$2:$C$13,MATCH(AA265,List!$B$2:$B$13,0),2)&gt;=(INDEX(List!$B$2:$C$13,MATCH(AA263,List!$B$2:$B$13,0),2)-1),INDEX(List!$B$2:$C$13,MATCH(AA265,List!$B$2:$B$13,0),2)-INDEX(List!$B$2:$C$13,MATCH(AA263,List!$B$2:$B$13,0),2)+1,12-INDEX(List!$B$2:$C$13,MATCH(AA263,List!$B$2:$B$13,0),2)+INDEX(List!$B$2:$C$13,MATCH(AA265,List!$B$2:$B$13,0),2)+1)),IF(INDEX(List!$B$2:$C$13,MATCH(AA265,List!$B$2:$B$13,0),2)&gt;=(INDEX(List!$B$2:$C$13,MATCH(AA263,List!$B$2:$B$13,0),2)-1),INDEX(List!$B$2:$C$13,MATCH(AA265,List!$B$2:$B$13,0),2)-INDEX(List!$B$2:$C$13,MATCH(AA263,List!$B$2:$B$13,0),2)+1,12-INDEX(List!$B$2:$C$13,MATCH(AA263,List!$B$2:$B$13,0),2)+INDEX(List!$B$2:$C$13,MATCH(AA265,List!$B$2:$B$13,0),2)+1))&amp;IF(IF(COUNTIF(INDEX(List!$B$2:$C$13,MATCH(AA265,List!$B$2:$B$13,0),2),""),"",IF(COUNTIF(INDEX(List!$B$2:$C$13,MATCH(AA263,List!$B$2:$B$13,0),2),""),"",IF(INDEX(List!$B$2:$C$13,MATCH(AA265,List!$B$2:$B$13,0),2)=12,IF(INDEX(List!$B$2:$C$13,MATCH(AA263,List!$B$2:$B$13,0),2)=1,0,IF(INDEX(List!$B$2:$C$13,MATCH(AA265,List!$B$2:$B$13,0),2)&gt;=(INDEX(List!$B$2:$C$13,MATCH(AA263,List!$B$2:$B$13,0),2)-1),INDEX(List!$B$2:$C$13,MATCH(AA265,List!$B$2:$B$13,0),2)-INDEX(List!$B$2:$C$13,MATCH(AA263,List!$B$2:$B$13,0),2)+1,12-INDEX(List!$B$2:$C$13,MATCH(AA263,List!$B$2:$B$13,0),2)+INDEX(List!$B$2:$C$13,MATCH(AA265,List!$B$2:$B$13,0),2)+1)),IF(INDEX(List!$B$2:$C$13,MATCH(AA265,List!$B$2:$B$13,0),2)&gt;=(INDEX(List!$B$2:$C$13,MATCH(AA263,List!$B$2:$B$13,0),2)-1),INDEX(List!$B$2:$C$13,MATCH(AA265,List!$B$2:$B$13,0),2)-INDEX(List!$B$2:$C$13,MATCH(AA263,List!$B$2:$B$13,0),2)+1,12-INDEX(List!$B$2:$C$13,MATCH(AA263,List!$B$2:$B$13,0),2)+INDEX(List!$B$2:$C$13,MATCH(AA265,List!$B$2:$B$13,0),2)+1))))&lt;=1," month"," months")))</f>
        <v/>
      </c>
      <c r="W265" s="554"/>
      <c r="X265" s="555"/>
      <c r="Y265" s="326" t="s">
        <v>535</v>
      </c>
      <c r="Z265" s="183"/>
      <c r="AA265" s="203" t="s">
        <v>1528</v>
      </c>
      <c r="AB265" s="183" t="s">
        <v>21</v>
      </c>
      <c r="AC265" s="183">
        <v>2017</v>
      </c>
      <c r="AD265" s="565"/>
      <c r="AE265" s="517"/>
      <c r="AF265" s="517"/>
      <c r="AG265" s="517"/>
      <c r="AH265" s="518"/>
      <c r="AI265" s="4"/>
    </row>
    <row r="266" spans="2:35" ht="15" customHeight="1" x14ac:dyDescent="0.4">
      <c r="B266" s="9"/>
      <c r="C266" s="603"/>
      <c r="D266" s="604"/>
      <c r="E266" s="604"/>
      <c r="F266" s="604"/>
      <c r="G266" s="604"/>
      <c r="H266" s="604"/>
      <c r="I266" s="604"/>
      <c r="J266" s="605"/>
      <c r="K266" s="552"/>
      <c r="L266" s="552"/>
      <c r="M266" s="552"/>
      <c r="N266" s="552"/>
      <c r="O266" s="552"/>
      <c r="P266" s="552"/>
      <c r="Q266" s="552"/>
      <c r="R266" s="552"/>
      <c r="S266" s="552"/>
      <c r="T266" s="552"/>
      <c r="U266" s="552"/>
      <c r="V266" s="556"/>
      <c r="W266" s="557"/>
      <c r="X266" s="558"/>
      <c r="Y266" s="271"/>
      <c r="Z266" s="184"/>
      <c r="AA266" s="204"/>
      <c r="AB266" s="184"/>
      <c r="AC266" s="184"/>
      <c r="AD266" s="564"/>
      <c r="AE266" s="517"/>
      <c r="AF266" s="517"/>
      <c r="AG266" s="517"/>
      <c r="AH266" s="518"/>
      <c r="AI266" s="4"/>
    </row>
    <row r="267" spans="2:35" ht="15" customHeight="1" x14ac:dyDescent="0.4">
      <c r="B267" s="9"/>
      <c r="C267" s="575"/>
      <c r="D267" s="192"/>
      <c r="E267" s="192"/>
      <c r="F267" s="192"/>
      <c r="G267" s="192"/>
      <c r="H267" s="192"/>
      <c r="I267" s="192"/>
      <c r="J267" s="193"/>
      <c r="K267" s="327"/>
      <c r="L267" s="327"/>
      <c r="M267" s="327"/>
      <c r="N267" s="327"/>
      <c r="O267" s="327"/>
      <c r="P267" s="327"/>
      <c r="Q267" s="327"/>
      <c r="R267" s="327"/>
      <c r="S267" s="327"/>
      <c r="T267" s="327"/>
      <c r="U267" s="327"/>
      <c r="V267" s="559" t="str">
        <f>IF(COUNTIF(AC269,""),"",IF(COUNTIF(AC267,""),"",IF(INDEX(List!$B$2:$C$13,MATCH(AA269,List!$B$2:$B$13,0),2)=12,IF(INDEX(List!$B$2:$C$13,MATCH(AA267,List!$B$2:$B$13,0),2)=1,AC269-AC267+1,IF(INDEX(List!$B$2:$C$13,MATCH(AA269,List!$B$2:$B$13,0),2)&gt;=(INDEX(List!$B$2:$C$13,MATCH(AA267,List!$B$2:$B$13,0),2)-1),AC269-AC267,AC269-AC267-1)),IF(INDEX(List!$B$2:$C$13,MATCH(AA269,List!$B$2:$B$13,0),2)&gt;=(INDEX(List!$B$2:$C$13,MATCH(AA267,List!$B$2:$B$13,0),2)-1),AC269-AC267,AC269-AC267-1))&amp;IF(IF(COUNTIF(AC269,""),"",IF(COUNTIF(AC267,""),"",IF(INDEX(List!$B$2:$C$13,MATCH(AA269,List!$B$2:$B$13,0),2)=12,IF(INDEX(List!$B$2:$C$13,MATCH(AA267,List!$B$2:$B$13,0),2)=1,AC269-AC267+1,IF(INDEX(List!$B$2:$C$13,MATCH(AA269,List!$B$2:$B$13,0),2)&gt;=(INDEX(List!$B$2:$C$13,MATCH(AA267,List!$B$2:$B$13,0),2)-1),AC269-AC267,AC269-AC267-1)),IF(INDEX(List!$B$2:$C$13,MATCH(AA269,List!$B$2:$B$13,0),2)&gt;=(INDEX(List!$B$2:$C$13,MATCH(AA267,List!$B$2:$B$13,0),2)-1),AC269-AC267,AC269-AC267-1))))&lt;=1," year"," years ")))</f>
        <v/>
      </c>
      <c r="W267" s="560"/>
      <c r="X267" s="561"/>
      <c r="Y267" s="566" t="s">
        <v>534</v>
      </c>
      <c r="Z267" s="567"/>
      <c r="AA267" s="562"/>
      <c r="AB267" s="241" t="s">
        <v>21</v>
      </c>
      <c r="AC267" s="276"/>
      <c r="AD267" s="277"/>
      <c r="AE267" s="517"/>
      <c r="AF267" s="517"/>
      <c r="AG267" s="517"/>
      <c r="AH267" s="518"/>
      <c r="AI267" s="4"/>
    </row>
    <row r="268" spans="2:35" ht="15" customHeight="1" x14ac:dyDescent="0.4">
      <c r="B268" s="9"/>
      <c r="C268" s="576"/>
      <c r="D268" s="208"/>
      <c r="E268" s="208"/>
      <c r="F268" s="208"/>
      <c r="G268" s="208"/>
      <c r="H268" s="208"/>
      <c r="I268" s="208"/>
      <c r="J268" s="209"/>
      <c r="K268" s="327"/>
      <c r="L268" s="327"/>
      <c r="M268" s="327"/>
      <c r="N268" s="327"/>
      <c r="O268" s="327"/>
      <c r="P268" s="327"/>
      <c r="Q268" s="327"/>
      <c r="R268" s="327"/>
      <c r="S268" s="327"/>
      <c r="T268" s="327"/>
      <c r="U268" s="327"/>
      <c r="V268" s="559"/>
      <c r="W268" s="560"/>
      <c r="X268" s="561"/>
      <c r="Y268" s="568"/>
      <c r="Z268" s="204"/>
      <c r="AA268" s="186"/>
      <c r="AB268" s="184"/>
      <c r="AC268" s="214"/>
      <c r="AD268" s="215"/>
      <c r="AE268" s="517"/>
      <c r="AF268" s="517"/>
      <c r="AG268" s="517"/>
      <c r="AH268" s="518"/>
      <c r="AI268" s="4"/>
    </row>
    <row r="269" spans="2:35" ht="15" customHeight="1" x14ac:dyDescent="0.4">
      <c r="B269" s="9"/>
      <c r="C269" s="576"/>
      <c r="D269" s="208"/>
      <c r="E269" s="208"/>
      <c r="F269" s="208"/>
      <c r="G269" s="208"/>
      <c r="H269" s="208"/>
      <c r="I269" s="208"/>
      <c r="J269" s="209"/>
      <c r="K269" s="327"/>
      <c r="L269" s="327"/>
      <c r="M269" s="327"/>
      <c r="N269" s="327"/>
      <c r="O269" s="327"/>
      <c r="P269" s="327"/>
      <c r="Q269" s="327"/>
      <c r="R269" s="327"/>
      <c r="S269" s="327"/>
      <c r="T269" s="327"/>
      <c r="U269" s="327"/>
      <c r="V269" s="553" t="str">
        <f>IF(COUNTIF(AA269,""),"",IF(COUNTIF(AA267,""),"",IF(INDEX(List!$B$2:$C$13,MATCH(AA269,List!$B$2:$B$13,0),2)=12,IF(INDEX(List!$B$2:$C$13,MATCH(AA267,List!$B$2:$B$13,0),2)=1,0,IF(INDEX(List!$B$2:$C$13,MATCH(AA269,List!$B$2:$B$13,0),2)&gt;=(INDEX(List!$B$2:$C$13,MATCH(AA267,List!$B$2:$B$13,0),2)-1),INDEX(List!$B$2:$C$13,MATCH(AA269,List!$B$2:$B$13,0),2)-INDEX(List!$B$2:$C$13,MATCH(AA267,List!$B$2:$B$13,0),2)+1,12-INDEX(List!$B$2:$C$13,MATCH(AA267,List!$B$2:$B$13,0),2)+INDEX(List!$B$2:$C$13,MATCH(AA269,List!$B$2:$B$13,0),2)+1)),IF(INDEX(List!$B$2:$C$13,MATCH(AA269,List!$B$2:$B$13,0),2)&gt;=(INDEX(List!$B$2:$C$13,MATCH(AA267,List!$B$2:$B$13,0),2)-1),INDEX(List!$B$2:$C$13,MATCH(AA269,List!$B$2:$B$13,0),2)-INDEX(List!$B$2:$C$13,MATCH(AA267,List!$B$2:$B$13,0),2)+1,12-INDEX(List!$B$2:$C$13,MATCH(AA267,List!$B$2:$B$13,0),2)+INDEX(List!$B$2:$C$13,MATCH(AA269,List!$B$2:$B$13,0),2)+1))&amp;IF(IF(COUNTIF(INDEX(List!$B$2:$C$13,MATCH(AA269,List!$B$2:$B$13,0),2),""),"",IF(COUNTIF(INDEX(List!$B$2:$C$13,MATCH(AA267,List!$B$2:$B$13,0),2),""),"",IF(INDEX(List!$B$2:$C$13,MATCH(AA269,List!$B$2:$B$13,0),2)=12,IF(INDEX(List!$B$2:$C$13,MATCH(AA267,List!$B$2:$B$13,0),2)=1,0,IF(INDEX(List!$B$2:$C$13,MATCH(AA269,List!$B$2:$B$13,0),2)&gt;=(INDEX(List!$B$2:$C$13,MATCH(AA267,List!$B$2:$B$13,0),2)-1),INDEX(List!$B$2:$C$13,MATCH(AA269,List!$B$2:$B$13,0),2)-INDEX(List!$B$2:$C$13,MATCH(AA267,List!$B$2:$B$13,0),2)+1,12-INDEX(List!$B$2:$C$13,MATCH(AA267,List!$B$2:$B$13,0),2)+INDEX(List!$B$2:$C$13,MATCH(AA269,List!$B$2:$B$13,0),2)+1)),IF(INDEX(List!$B$2:$C$13,MATCH(AA269,List!$B$2:$B$13,0),2)&gt;=(INDEX(List!$B$2:$C$13,MATCH(AA267,List!$B$2:$B$13,0),2)-1),INDEX(List!$B$2:$C$13,MATCH(AA269,List!$B$2:$B$13,0),2)-INDEX(List!$B$2:$C$13,MATCH(AA267,List!$B$2:$B$13,0),2)+1,12-INDEX(List!$B$2:$C$13,MATCH(AA267,List!$B$2:$B$13,0),2)+INDEX(List!$B$2:$C$13,MATCH(AA269,List!$B$2:$B$13,0),2)+1))))&lt;=1," month"," months")))</f>
        <v/>
      </c>
      <c r="W269" s="554"/>
      <c r="X269" s="555"/>
      <c r="Y269" s="326" t="s">
        <v>535</v>
      </c>
      <c r="Z269" s="183"/>
      <c r="AA269" s="185"/>
      <c r="AB269" s="183" t="s">
        <v>21</v>
      </c>
      <c r="AC269" s="211"/>
      <c r="AD269" s="212"/>
      <c r="AE269" s="517"/>
      <c r="AF269" s="517"/>
      <c r="AG269" s="517"/>
      <c r="AH269" s="518"/>
      <c r="AI269" s="4"/>
    </row>
    <row r="270" spans="2:35" ht="15" customHeight="1" x14ac:dyDescent="0.4">
      <c r="B270" s="9"/>
      <c r="C270" s="577"/>
      <c r="D270" s="195"/>
      <c r="E270" s="195"/>
      <c r="F270" s="195"/>
      <c r="G270" s="195"/>
      <c r="H270" s="195"/>
      <c r="I270" s="195"/>
      <c r="J270" s="196"/>
      <c r="K270" s="327"/>
      <c r="L270" s="327"/>
      <c r="M270" s="327"/>
      <c r="N270" s="327"/>
      <c r="O270" s="327"/>
      <c r="P270" s="327"/>
      <c r="Q270" s="327"/>
      <c r="R270" s="327"/>
      <c r="S270" s="327"/>
      <c r="T270" s="327"/>
      <c r="U270" s="327"/>
      <c r="V270" s="556"/>
      <c r="W270" s="557"/>
      <c r="X270" s="558"/>
      <c r="Y270" s="271"/>
      <c r="Z270" s="184"/>
      <c r="AA270" s="186"/>
      <c r="AB270" s="184"/>
      <c r="AC270" s="214"/>
      <c r="AD270" s="215"/>
      <c r="AE270" s="517"/>
      <c r="AF270" s="517"/>
      <c r="AG270" s="517"/>
      <c r="AH270" s="518"/>
      <c r="AI270" s="4"/>
    </row>
    <row r="271" spans="2:35" ht="15" customHeight="1" x14ac:dyDescent="0.4">
      <c r="B271" s="9"/>
      <c r="C271" s="575"/>
      <c r="D271" s="192"/>
      <c r="E271" s="192"/>
      <c r="F271" s="192"/>
      <c r="G271" s="192"/>
      <c r="H271" s="192"/>
      <c r="I271" s="192"/>
      <c r="J271" s="193"/>
      <c r="K271" s="327"/>
      <c r="L271" s="327"/>
      <c r="M271" s="327"/>
      <c r="N271" s="327"/>
      <c r="O271" s="327"/>
      <c r="P271" s="327"/>
      <c r="Q271" s="327"/>
      <c r="R271" s="327"/>
      <c r="S271" s="327"/>
      <c r="T271" s="327"/>
      <c r="U271" s="327"/>
      <c r="V271" s="559" t="str">
        <f>IF(COUNTIF(AC273,""),"",IF(COUNTIF(AC271,""),"",IF(INDEX(List!$B$2:$C$13,MATCH(AA273,List!$B$2:$B$13,0),2)=12,IF(INDEX(List!$B$2:$C$13,MATCH(AA271,List!$B$2:$B$13,0),2)=1,AC273-AC271+1,IF(INDEX(List!$B$2:$C$13,MATCH(AA273,List!$B$2:$B$13,0),2)&gt;=(INDEX(List!$B$2:$C$13,MATCH(AA271,List!$B$2:$B$13,0),2)-1),AC273-AC271,AC273-AC271-1)),IF(INDEX(List!$B$2:$C$13,MATCH(AA273,List!$B$2:$B$13,0),2)&gt;=(INDEX(List!$B$2:$C$13,MATCH(AA271,List!$B$2:$B$13,0),2)-1),AC273-AC271,AC273-AC271-1))&amp;IF(IF(COUNTIF(AC273,""),"",IF(COUNTIF(AC271,""),"",IF(INDEX(List!$B$2:$C$13,MATCH(AA273,List!$B$2:$B$13,0),2)=12,IF(INDEX(List!$B$2:$C$13,MATCH(AA271,List!$B$2:$B$13,0),2)=1,AC273-AC271+1,IF(INDEX(List!$B$2:$C$13,MATCH(AA273,List!$B$2:$B$13,0),2)&gt;=(INDEX(List!$B$2:$C$13,MATCH(AA271,List!$B$2:$B$13,0),2)-1),AC273-AC271,AC273-AC271-1)),IF(INDEX(List!$B$2:$C$13,MATCH(AA273,List!$B$2:$B$13,0),2)&gt;=(INDEX(List!$B$2:$C$13,MATCH(AA271,List!$B$2:$B$13,0),2)-1),AC273-AC271,AC273-AC271-1))))&lt;=1," year"," years ")))</f>
        <v/>
      </c>
      <c r="W271" s="560"/>
      <c r="X271" s="561"/>
      <c r="Y271" s="566" t="s">
        <v>534</v>
      </c>
      <c r="Z271" s="567"/>
      <c r="AA271" s="562"/>
      <c r="AB271" s="241" t="s">
        <v>21</v>
      </c>
      <c r="AC271" s="276"/>
      <c r="AD271" s="277"/>
      <c r="AE271" s="517"/>
      <c r="AF271" s="517"/>
      <c r="AG271" s="517"/>
      <c r="AH271" s="518"/>
      <c r="AI271" s="4"/>
    </row>
    <row r="272" spans="2:35" ht="15" customHeight="1" x14ac:dyDescent="0.4">
      <c r="B272" s="9"/>
      <c r="C272" s="576"/>
      <c r="D272" s="208"/>
      <c r="E272" s="208"/>
      <c r="F272" s="208"/>
      <c r="G272" s="208"/>
      <c r="H272" s="208"/>
      <c r="I272" s="208"/>
      <c r="J272" s="209"/>
      <c r="K272" s="327"/>
      <c r="L272" s="327"/>
      <c r="M272" s="327"/>
      <c r="N272" s="327"/>
      <c r="O272" s="327"/>
      <c r="P272" s="327"/>
      <c r="Q272" s="327"/>
      <c r="R272" s="327"/>
      <c r="S272" s="327"/>
      <c r="T272" s="327"/>
      <c r="U272" s="327"/>
      <c r="V272" s="559"/>
      <c r="W272" s="560"/>
      <c r="X272" s="561"/>
      <c r="Y272" s="568"/>
      <c r="Z272" s="204"/>
      <c r="AA272" s="186"/>
      <c r="AB272" s="184"/>
      <c r="AC272" s="214"/>
      <c r="AD272" s="215"/>
      <c r="AE272" s="517"/>
      <c r="AF272" s="517"/>
      <c r="AG272" s="517"/>
      <c r="AH272" s="518"/>
      <c r="AI272" s="4"/>
    </row>
    <row r="273" spans="2:35" ht="15" customHeight="1" x14ac:dyDescent="0.4">
      <c r="B273" s="9"/>
      <c r="C273" s="576"/>
      <c r="D273" s="208"/>
      <c r="E273" s="208"/>
      <c r="F273" s="208"/>
      <c r="G273" s="208"/>
      <c r="H273" s="208"/>
      <c r="I273" s="208"/>
      <c r="J273" s="209"/>
      <c r="K273" s="327"/>
      <c r="L273" s="327"/>
      <c r="M273" s="327"/>
      <c r="N273" s="327"/>
      <c r="O273" s="327"/>
      <c r="P273" s="327"/>
      <c r="Q273" s="327"/>
      <c r="R273" s="327"/>
      <c r="S273" s="327"/>
      <c r="T273" s="327"/>
      <c r="U273" s="327"/>
      <c r="V273" s="553" t="str">
        <f>IF(COUNTIF(AA273,""),"",IF(COUNTIF(AA271,""),"",IF(INDEX(List!$B$2:$C$13,MATCH(AA273,List!$B$2:$B$13,0),2)=12,IF(INDEX(List!$B$2:$C$13,MATCH(AA271,List!$B$2:$B$13,0),2)=1,0,IF(INDEX(List!$B$2:$C$13,MATCH(AA273,List!$B$2:$B$13,0),2)&gt;=(INDEX(List!$B$2:$C$13,MATCH(AA271,List!$B$2:$B$13,0),2)-1),INDEX(List!$B$2:$C$13,MATCH(AA273,List!$B$2:$B$13,0),2)-INDEX(List!$B$2:$C$13,MATCH(AA271,List!$B$2:$B$13,0),2)+1,12-INDEX(List!$B$2:$C$13,MATCH(AA271,List!$B$2:$B$13,0),2)+INDEX(List!$B$2:$C$13,MATCH(AA273,List!$B$2:$B$13,0),2)+1)),IF(INDEX(List!$B$2:$C$13,MATCH(AA273,List!$B$2:$B$13,0),2)&gt;=(INDEX(List!$B$2:$C$13,MATCH(AA271,List!$B$2:$B$13,0),2)-1),INDEX(List!$B$2:$C$13,MATCH(AA273,List!$B$2:$B$13,0),2)-INDEX(List!$B$2:$C$13,MATCH(AA271,List!$B$2:$B$13,0),2)+1,12-INDEX(List!$B$2:$C$13,MATCH(AA271,List!$B$2:$B$13,0),2)+INDEX(List!$B$2:$C$13,MATCH(AA273,List!$B$2:$B$13,0),2)+1))&amp;IF(IF(COUNTIF(INDEX(List!$B$2:$C$13,MATCH(AA273,List!$B$2:$B$13,0),2),""),"",IF(COUNTIF(INDEX(List!$B$2:$C$13,MATCH(AA271,List!$B$2:$B$13,0),2),""),"",IF(INDEX(List!$B$2:$C$13,MATCH(AA273,List!$B$2:$B$13,0),2)=12,IF(INDEX(List!$B$2:$C$13,MATCH(AA271,List!$B$2:$B$13,0),2)=1,0,IF(INDEX(List!$B$2:$C$13,MATCH(AA273,List!$B$2:$B$13,0),2)&gt;=(INDEX(List!$B$2:$C$13,MATCH(AA271,List!$B$2:$B$13,0),2)-1),INDEX(List!$B$2:$C$13,MATCH(AA273,List!$B$2:$B$13,0),2)-INDEX(List!$B$2:$C$13,MATCH(AA271,List!$B$2:$B$13,0),2)+1,12-INDEX(List!$B$2:$C$13,MATCH(AA271,List!$B$2:$B$13,0),2)+INDEX(List!$B$2:$C$13,MATCH(AA273,List!$B$2:$B$13,0),2)+1)),IF(INDEX(List!$B$2:$C$13,MATCH(AA273,List!$B$2:$B$13,0),2)&gt;=(INDEX(List!$B$2:$C$13,MATCH(AA271,List!$B$2:$B$13,0),2)-1),INDEX(List!$B$2:$C$13,MATCH(AA273,List!$B$2:$B$13,0),2)-INDEX(List!$B$2:$C$13,MATCH(AA271,List!$B$2:$B$13,0),2)+1,12-INDEX(List!$B$2:$C$13,MATCH(AA271,List!$B$2:$B$13,0),2)+INDEX(List!$B$2:$C$13,MATCH(AA273,List!$B$2:$B$13,0),2)+1))))&lt;=1," month"," months")))</f>
        <v/>
      </c>
      <c r="W273" s="554"/>
      <c r="X273" s="555"/>
      <c r="Y273" s="326" t="s">
        <v>535</v>
      </c>
      <c r="Z273" s="183"/>
      <c r="AA273" s="185"/>
      <c r="AB273" s="183" t="s">
        <v>21</v>
      </c>
      <c r="AC273" s="211"/>
      <c r="AD273" s="212"/>
      <c r="AE273" s="517"/>
      <c r="AF273" s="517"/>
      <c r="AG273" s="517"/>
      <c r="AH273" s="518"/>
      <c r="AI273" s="4"/>
    </row>
    <row r="274" spans="2:35" ht="15" customHeight="1" x14ac:dyDescent="0.4">
      <c r="B274" s="9"/>
      <c r="C274" s="577"/>
      <c r="D274" s="195"/>
      <c r="E274" s="195"/>
      <c r="F274" s="195"/>
      <c r="G274" s="195"/>
      <c r="H274" s="195"/>
      <c r="I274" s="195"/>
      <c r="J274" s="196"/>
      <c r="K274" s="327"/>
      <c r="L274" s="327"/>
      <c r="M274" s="327"/>
      <c r="N274" s="327"/>
      <c r="O274" s="327"/>
      <c r="P274" s="327"/>
      <c r="Q274" s="327"/>
      <c r="R274" s="327"/>
      <c r="S274" s="327"/>
      <c r="T274" s="327"/>
      <c r="U274" s="327"/>
      <c r="V274" s="556"/>
      <c r="W274" s="557"/>
      <c r="X274" s="558"/>
      <c r="Y274" s="271"/>
      <c r="Z274" s="184"/>
      <c r="AA274" s="186"/>
      <c r="AB274" s="184"/>
      <c r="AC274" s="214"/>
      <c r="AD274" s="215"/>
      <c r="AE274" s="517"/>
      <c r="AF274" s="517"/>
      <c r="AG274" s="517"/>
      <c r="AH274" s="518"/>
      <c r="AI274" s="5"/>
    </row>
    <row r="275" spans="2:35" ht="15" customHeight="1" x14ac:dyDescent="0.4">
      <c r="B275" s="9"/>
      <c r="C275" s="575"/>
      <c r="D275" s="192"/>
      <c r="E275" s="192"/>
      <c r="F275" s="192"/>
      <c r="G275" s="192"/>
      <c r="H275" s="192"/>
      <c r="I275" s="192"/>
      <c r="J275" s="193"/>
      <c r="K275" s="327"/>
      <c r="L275" s="327"/>
      <c r="M275" s="327"/>
      <c r="N275" s="327"/>
      <c r="O275" s="327"/>
      <c r="P275" s="327"/>
      <c r="Q275" s="327"/>
      <c r="R275" s="327"/>
      <c r="S275" s="327"/>
      <c r="T275" s="327"/>
      <c r="U275" s="327"/>
      <c r="V275" s="559" t="str">
        <f>IF(COUNTIF(AC277,""),"",IF(COUNTIF(AC275,""),"",IF(INDEX(List!$B$2:$C$13,MATCH(AA277,List!$B$2:$B$13,0),2)=12,IF(INDEX(List!$B$2:$C$13,MATCH(AA275,List!$B$2:$B$13,0),2)=1,AC277-AC275+1,IF(INDEX(List!$B$2:$C$13,MATCH(AA277,List!$B$2:$B$13,0),2)&gt;=(INDEX(List!$B$2:$C$13,MATCH(AA275,List!$B$2:$B$13,0),2)-1),AC277-AC275,AC277-AC275-1)),IF(INDEX(List!$B$2:$C$13,MATCH(AA277,List!$B$2:$B$13,0),2)&gt;=(INDEX(List!$B$2:$C$13,MATCH(AA275,List!$B$2:$B$13,0),2)-1),AC277-AC275,AC277-AC275-1))&amp;IF(IF(COUNTIF(AC277,""),"",IF(COUNTIF(AC275,""),"",IF(INDEX(List!$B$2:$C$13,MATCH(AA277,List!$B$2:$B$13,0),2)=12,IF(INDEX(List!$B$2:$C$13,MATCH(AA275,List!$B$2:$B$13,0),2)=1,AC277-AC275+1,IF(INDEX(List!$B$2:$C$13,MATCH(AA277,List!$B$2:$B$13,0),2)&gt;=(INDEX(List!$B$2:$C$13,MATCH(AA275,List!$B$2:$B$13,0),2)-1),AC277-AC275,AC277-AC275-1)),IF(INDEX(List!$B$2:$C$13,MATCH(AA277,List!$B$2:$B$13,0),2)&gt;=(INDEX(List!$B$2:$C$13,MATCH(AA275,List!$B$2:$B$13,0),2)-1),AC277-AC275,AC277-AC275-1))))&lt;=1," year"," years ")))</f>
        <v/>
      </c>
      <c r="W275" s="560"/>
      <c r="X275" s="561"/>
      <c r="Y275" s="566" t="s">
        <v>534</v>
      </c>
      <c r="Z275" s="567"/>
      <c r="AA275" s="562"/>
      <c r="AB275" s="241" t="s">
        <v>21</v>
      </c>
      <c r="AC275" s="276"/>
      <c r="AD275" s="277"/>
      <c r="AE275" s="517"/>
      <c r="AF275" s="517"/>
      <c r="AG275" s="517"/>
      <c r="AH275" s="518"/>
      <c r="AI275" s="5"/>
    </row>
    <row r="276" spans="2:35" ht="15" customHeight="1" x14ac:dyDescent="0.4">
      <c r="B276" s="9"/>
      <c r="C276" s="576"/>
      <c r="D276" s="208"/>
      <c r="E276" s="208"/>
      <c r="F276" s="208"/>
      <c r="G276" s="208"/>
      <c r="H276" s="208"/>
      <c r="I276" s="208"/>
      <c r="J276" s="209"/>
      <c r="K276" s="327"/>
      <c r="L276" s="327"/>
      <c r="M276" s="327"/>
      <c r="N276" s="327"/>
      <c r="O276" s="327"/>
      <c r="P276" s="327"/>
      <c r="Q276" s="327"/>
      <c r="R276" s="327"/>
      <c r="S276" s="327"/>
      <c r="T276" s="327"/>
      <c r="U276" s="327"/>
      <c r="V276" s="559"/>
      <c r="W276" s="560"/>
      <c r="X276" s="561"/>
      <c r="Y276" s="568"/>
      <c r="Z276" s="204"/>
      <c r="AA276" s="186"/>
      <c r="AB276" s="184"/>
      <c r="AC276" s="214"/>
      <c r="AD276" s="215"/>
      <c r="AE276" s="517"/>
      <c r="AF276" s="517"/>
      <c r="AG276" s="517"/>
      <c r="AH276" s="518"/>
      <c r="AI276" s="5"/>
    </row>
    <row r="277" spans="2:35" ht="15" customHeight="1" x14ac:dyDescent="0.4">
      <c r="B277" s="9"/>
      <c r="C277" s="576"/>
      <c r="D277" s="208"/>
      <c r="E277" s="208"/>
      <c r="F277" s="208"/>
      <c r="G277" s="208"/>
      <c r="H277" s="208"/>
      <c r="I277" s="208"/>
      <c r="J277" s="209"/>
      <c r="K277" s="327"/>
      <c r="L277" s="327"/>
      <c r="M277" s="327"/>
      <c r="N277" s="327"/>
      <c r="O277" s="327"/>
      <c r="P277" s="327"/>
      <c r="Q277" s="327"/>
      <c r="R277" s="327"/>
      <c r="S277" s="327"/>
      <c r="T277" s="327"/>
      <c r="U277" s="327"/>
      <c r="V277" s="553" t="str">
        <f>IF(COUNTIF(AA277,""),"",IF(COUNTIF(AA275,""),"",IF(INDEX(List!$B$2:$C$13,MATCH(AA277,List!$B$2:$B$13,0),2)=12,IF(INDEX(List!$B$2:$C$13,MATCH(AA275,List!$B$2:$B$13,0),2)=1,0,IF(INDEX(List!$B$2:$C$13,MATCH(AA277,List!$B$2:$B$13,0),2)&gt;=(INDEX(List!$B$2:$C$13,MATCH(AA275,List!$B$2:$B$13,0),2)-1),INDEX(List!$B$2:$C$13,MATCH(AA277,List!$B$2:$B$13,0),2)-INDEX(List!$B$2:$C$13,MATCH(AA275,List!$B$2:$B$13,0),2)+1,12-INDEX(List!$B$2:$C$13,MATCH(AA275,List!$B$2:$B$13,0),2)+INDEX(List!$B$2:$C$13,MATCH(AA277,List!$B$2:$B$13,0),2)+1)),IF(INDEX(List!$B$2:$C$13,MATCH(AA277,List!$B$2:$B$13,0),2)&gt;=(INDEX(List!$B$2:$C$13,MATCH(AA275,List!$B$2:$B$13,0),2)-1),INDEX(List!$B$2:$C$13,MATCH(AA277,List!$B$2:$B$13,0),2)-INDEX(List!$B$2:$C$13,MATCH(AA275,List!$B$2:$B$13,0),2)+1,12-INDEX(List!$B$2:$C$13,MATCH(AA275,List!$B$2:$B$13,0),2)+INDEX(List!$B$2:$C$13,MATCH(AA277,List!$B$2:$B$13,0),2)+1))&amp;IF(IF(COUNTIF(INDEX(List!$B$2:$C$13,MATCH(AA277,List!$B$2:$B$13,0),2),""),"",IF(COUNTIF(INDEX(List!$B$2:$C$13,MATCH(AA275,List!$B$2:$B$13,0),2),""),"",IF(INDEX(List!$B$2:$C$13,MATCH(AA277,List!$B$2:$B$13,0),2)=12,IF(INDEX(List!$B$2:$C$13,MATCH(AA275,List!$B$2:$B$13,0),2)=1,0,IF(INDEX(List!$B$2:$C$13,MATCH(AA277,List!$B$2:$B$13,0),2)&gt;=(INDEX(List!$B$2:$C$13,MATCH(AA275,List!$B$2:$B$13,0),2)-1),INDEX(List!$B$2:$C$13,MATCH(AA277,List!$B$2:$B$13,0),2)-INDEX(List!$B$2:$C$13,MATCH(AA275,List!$B$2:$B$13,0),2)+1,12-INDEX(List!$B$2:$C$13,MATCH(AA275,List!$B$2:$B$13,0),2)+INDEX(List!$B$2:$C$13,MATCH(AA277,List!$B$2:$B$13,0),2)+1)),IF(INDEX(List!$B$2:$C$13,MATCH(AA277,List!$B$2:$B$13,0),2)&gt;=(INDEX(List!$B$2:$C$13,MATCH(AA275,List!$B$2:$B$13,0),2)-1),INDEX(List!$B$2:$C$13,MATCH(AA277,List!$B$2:$B$13,0),2)-INDEX(List!$B$2:$C$13,MATCH(AA275,List!$B$2:$B$13,0),2)+1,12-INDEX(List!$B$2:$C$13,MATCH(AA275,List!$B$2:$B$13,0),2)+INDEX(List!$B$2:$C$13,MATCH(AA277,List!$B$2:$B$13,0),2)+1))))&lt;=1," month"," months")))</f>
        <v/>
      </c>
      <c r="W277" s="554"/>
      <c r="X277" s="555"/>
      <c r="Y277" s="326" t="s">
        <v>535</v>
      </c>
      <c r="Z277" s="183"/>
      <c r="AA277" s="185"/>
      <c r="AB277" s="183" t="s">
        <v>21</v>
      </c>
      <c r="AC277" s="211"/>
      <c r="AD277" s="212"/>
      <c r="AE277" s="517"/>
      <c r="AF277" s="517"/>
      <c r="AG277" s="517"/>
      <c r="AH277" s="518"/>
      <c r="AI277" s="5"/>
    </row>
    <row r="278" spans="2:35" ht="15" customHeight="1" x14ac:dyDescent="0.4">
      <c r="B278" s="9"/>
      <c r="C278" s="577"/>
      <c r="D278" s="195"/>
      <c r="E278" s="195"/>
      <c r="F278" s="195"/>
      <c r="G278" s="195"/>
      <c r="H278" s="195"/>
      <c r="I278" s="195"/>
      <c r="J278" s="196"/>
      <c r="K278" s="327"/>
      <c r="L278" s="327"/>
      <c r="M278" s="327"/>
      <c r="N278" s="327"/>
      <c r="O278" s="327"/>
      <c r="P278" s="327"/>
      <c r="Q278" s="327"/>
      <c r="R278" s="327"/>
      <c r="S278" s="327"/>
      <c r="T278" s="327"/>
      <c r="U278" s="327"/>
      <c r="V278" s="556"/>
      <c r="W278" s="557"/>
      <c r="X278" s="558"/>
      <c r="Y278" s="271"/>
      <c r="Z278" s="184"/>
      <c r="AA278" s="186"/>
      <c r="AB278" s="184"/>
      <c r="AC278" s="214"/>
      <c r="AD278" s="215"/>
      <c r="AE278" s="517"/>
      <c r="AF278" s="517"/>
      <c r="AG278" s="517"/>
      <c r="AH278" s="518"/>
    </row>
    <row r="279" spans="2:35" ht="15" customHeight="1" x14ac:dyDescent="0.4">
      <c r="B279" s="9"/>
      <c r="C279" s="575"/>
      <c r="D279" s="192"/>
      <c r="E279" s="192"/>
      <c r="F279" s="192"/>
      <c r="G279" s="192"/>
      <c r="H279" s="192"/>
      <c r="I279" s="192"/>
      <c r="J279" s="193"/>
      <c r="K279" s="327"/>
      <c r="L279" s="327"/>
      <c r="M279" s="327"/>
      <c r="N279" s="327"/>
      <c r="O279" s="327"/>
      <c r="P279" s="327"/>
      <c r="Q279" s="327"/>
      <c r="R279" s="327"/>
      <c r="S279" s="327"/>
      <c r="T279" s="327"/>
      <c r="U279" s="327"/>
      <c r="V279" s="559" t="str">
        <f>IF(COUNTIF(AC281,""),"",IF(COUNTIF(AC279,""),"",IF(INDEX(List!$B$2:$C$13,MATCH(AA281,List!$B$2:$B$13,0),2)=12,IF(INDEX(List!$B$2:$C$13,MATCH(AA279,List!$B$2:$B$13,0),2)=1,AC281-AC279+1,IF(INDEX(List!$B$2:$C$13,MATCH(AA281,List!$B$2:$B$13,0),2)&gt;=(INDEX(List!$B$2:$C$13,MATCH(AA279,List!$B$2:$B$13,0),2)-1),AC281-AC279,AC281-AC279-1)),IF(INDEX(List!$B$2:$C$13,MATCH(AA281,List!$B$2:$B$13,0),2)&gt;=(INDEX(List!$B$2:$C$13,MATCH(AA279,List!$B$2:$B$13,0),2)-1),AC281-AC279,AC281-AC279-1))&amp;IF(IF(COUNTIF(AC281,""),"",IF(COUNTIF(AC279,""),"",IF(INDEX(List!$B$2:$C$13,MATCH(AA281,List!$B$2:$B$13,0),2)=12,IF(INDEX(List!$B$2:$C$13,MATCH(AA279,List!$B$2:$B$13,0),2)=1,AC281-AC279+1,IF(INDEX(List!$B$2:$C$13,MATCH(AA281,List!$B$2:$B$13,0),2)&gt;=(INDEX(List!$B$2:$C$13,MATCH(AA279,List!$B$2:$B$13,0),2)-1),AC281-AC279,AC281-AC279-1)),IF(INDEX(List!$B$2:$C$13,MATCH(AA281,List!$B$2:$B$13,0),2)&gt;=(INDEX(List!$B$2:$C$13,MATCH(AA279,List!$B$2:$B$13,0),2)-1),AC281-AC279,AC281-AC279-1))))&lt;=1," year"," years ")))</f>
        <v/>
      </c>
      <c r="W279" s="560"/>
      <c r="X279" s="561"/>
      <c r="Y279" s="566" t="s">
        <v>534</v>
      </c>
      <c r="Z279" s="567"/>
      <c r="AA279" s="562"/>
      <c r="AB279" s="241" t="s">
        <v>21</v>
      </c>
      <c r="AC279" s="276"/>
      <c r="AD279" s="277"/>
      <c r="AE279" s="517"/>
      <c r="AF279" s="517"/>
      <c r="AG279" s="517"/>
      <c r="AH279" s="518"/>
    </row>
    <row r="280" spans="2:35" ht="15" customHeight="1" x14ac:dyDescent="0.4">
      <c r="B280" s="9"/>
      <c r="C280" s="576"/>
      <c r="D280" s="208"/>
      <c r="E280" s="208"/>
      <c r="F280" s="208"/>
      <c r="G280" s="208"/>
      <c r="H280" s="208"/>
      <c r="I280" s="208"/>
      <c r="J280" s="209"/>
      <c r="K280" s="327"/>
      <c r="L280" s="327"/>
      <c r="M280" s="327"/>
      <c r="N280" s="327"/>
      <c r="O280" s="327"/>
      <c r="P280" s="327"/>
      <c r="Q280" s="327"/>
      <c r="R280" s="327"/>
      <c r="S280" s="327"/>
      <c r="T280" s="327"/>
      <c r="U280" s="327"/>
      <c r="V280" s="559"/>
      <c r="W280" s="560"/>
      <c r="X280" s="561"/>
      <c r="Y280" s="568"/>
      <c r="Z280" s="204"/>
      <c r="AA280" s="186"/>
      <c r="AB280" s="184"/>
      <c r="AC280" s="214"/>
      <c r="AD280" s="215"/>
      <c r="AE280" s="517"/>
      <c r="AF280" s="517"/>
      <c r="AG280" s="517"/>
      <c r="AH280" s="518"/>
    </row>
    <row r="281" spans="2:35" ht="15" customHeight="1" x14ac:dyDescent="0.4">
      <c r="B281" s="9"/>
      <c r="C281" s="576"/>
      <c r="D281" s="208"/>
      <c r="E281" s="208"/>
      <c r="F281" s="208"/>
      <c r="G281" s="208"/>
      <c r="H281" s="208"/>
      <c r="I281" s="208"/>
      <c r="J281" s="209"/>
      <c r="K281" s="327"/>
      <c r="L281" s="327"/>
      <c r="M281" s="327"/>
      <c r="N281" s="327"/>
      <c r="O281" s="327"/>
      <c r="P281" s="327"/>
      <c r="Q281" s="327"/>
      <c r="R281" s="327"/>
      <c r="S281" s="327"/>
      <c r="T281" s="327"/>
      <c r="U281" s="327"/>
      <c r="V281" s="553" t="str">
        <f>IF(COUNTIF(AA281,""),"",IF(COUNTIF(AA279,""),"",IF(INDEX(List!$B$2:$C$13,MATCH(AA281,List!$B$2:$B$13,0),2)=12,IF(INDEX(List!$B$2:$C$13,MATCH(AA279,List!$B$2:$B$13,0),2)=1,0,IF(INDEX(List!$B$2:$C$13,MATCH(AA281,List!$B$2:$B$13,0),2)&gt;=(INDEX(List!$B$2:$C$13,MATCH(AA279,List!$B$2:$B$13,0),2)-1),INDEX(List!$B$2:$C$13,MATCH(AA281,List!$B$2:$B$13,0),2)-INDEX(List!$B$2:$C$13,MATCH(AA279,List!$B$2:$B$13,0),2)+1,12-INDEX(List!$B$2:$C$13,MATCH(AA279,List!$B$2:$B$13,0),2)+INDEX(List!$B$2:$C$13,MATCH(AA281,List!$B$2:$B$13,0),2)+1)),IF(INDEX(List!$B$2:$C$13,MATCH(AA281,List!$B$2:$B$13,0),2)&gt;=(INDEX(List!$B$2:$C$13,MATCH(AA279,List!$B$2:$B$13,0),2)-1),INDEX(List!$B$2:$C$13,MATCH(AA281,List!$B$2:$B$13,0),2)-INDEX(List!$B$2:$C$13,MATCH(AA279,List!$B$2:$B$13,0),2)+1,12-INDEX(List!$B$2:$C$13,MATCH(AA279,List!$B$2:$B$13,0),2)+INDEX(List!$B$2:$C$13,MATCH(AA281,List!$B$2:$B$13,0),2)+1))&amp;IF(IF(COUNTIF(INDEX(List!$B$2:$C$13,MATCH(AA281,List!$B$2:$B$13,0),2),""),"",IF(COUNTIF(INDEX(List!$B$2:$C$13,MATCH(AA279,List!$B$2:$B$13,0),2),""),"",IF(INDEX(List!$B$2:$C$13,MATCH(AA281,List!$B$2:$B$13,0),2)=12,IF(INDEX(List!$B$2:$C$13,MATCH(AA279,List!$B$2:$B$13,0),2)=1,0,IF(INDEX(List!$B$2:$C$13,MATCH(AA281,List!$B$2:$B$13,0),2)&gt;=(INDEX(List!$B$2:$C$13,MATCH(AA279,List!$B$2:$B$13,0),2)-1),INDEX(List!$B$2:$C$13,MATCH(AA281,List!$B$2:$B$13,0),2)-INDEX(List!$B$2:$C$13,MATCH(AA279,List!$B$2:$B$13,0),2)+1,12-INDEX(List!$B$2:$C$13,MATCH(AA279,List!$B$2:$B$13,0),2)+INDEX(List!$B$2:$C$13,MATCH(AA281,List!$B$2:$B$13,0),2)+1)),IF(INDEX(List!$B$2:$C$13,MATCH(AA281,List!$B$2:$B$13,0),2)&gt;=(INDEX(List!$B$2:$C$13,MATCH(AA279,List!$B$2:$B$13,0),2)-1),INDEX(List!$B$2:$C$13,MATCH(AA281,List!$B$2:$B$13,0),2)-INDEX(List!$B$2:$C$13,MATCH(AA279,List!$B$2:$B$13,0),2)+1,12-INDEX(List!$B$2:$C$13,MATCH(AA279,List!$B$2:$B$13,0),2)+INDEX(List!$B$2:$C$13,MATCH(AA281,List!$B$2:$B$13,0),2)+1))))&lt;=1," month"," months")))</f>
        <v/>
      </c>
      <c r="W281" s="554"/>
      <c r="X281" s="555"/>
      <c r="Y281" s="326" t="s">
        <v>535</v>
      </c>
      <c r="Z281" s="183"/>
      <c r="AA281" s="185"/>
      <c r="AB281" s="183" t="s">
        <v>21</v>
      </c>
      <c r="AC281" s="211"/>
      <c r="AD281" s="212"/>
      <c r="AE281" s="517"/>
      <c r="AF281" s="517"/>
      <c r="AG281" s="517"/>
      <c r="AH281" s="518"/>
    </row>
    <row r="282" spans="2:35" ht="15" customHeight="1" x14ac:dyDescent="0.4">
      <c r="B282" s="9"/>
      <c r="C282" s="577"/>
      <c r="D282" s="195"/>
      <c r="E282" s="195"/>
      <c r="F282" s="195"/>
      <c r="G282" s="195"/>
      <c r="H282" s="195"/>
      <c r="I282" s="195"/>
      <c r="J282" s="196"/>
      <c r="K282" s="327"/>
      <c r="L282" s="327"/>
      <c r="M282" s="327"/>
      <c r="N282" s="327"/>
      <c r="O282" s="327"/>
      <c r="P282" s="327"/>
      <c r="Q282" s="327"/>
      <c r="R282" s="327"/>
      <c r="S282" s="327"/>
      <c r="T282" s="327"/>
      <c r="U282" s="327"/>
      <c r="V282" s="556"/>
      <c r="W282" s="557"/>
      <c r="X282" s="558"/>
      <c r="Y282" s="271"/>
      <c r="Z282" s="184"/>
      <c r="AA282" s="186"/>
      <c r="AB282" s="184"/>
      <c r="AC282" s="214"/>
      <c r="AD282" s="215"/>
      <c r="AE282" s="517"/>
      <c r="AF282" s="517"/>
      <c r="AG282" s="517"/>
      <c r="AH282" s="518"/>
    </row>
    <row r="283" spans="2:35" ht="15" customHeight="1" x14ac:dyDescent="0.4">
      <c r="B283" s="9"/>
      <c r="C283" s="575"/>
      <c r="D283" s="192"/>
      <c r="E283" s="192"/>
      <c r="F283" s="192"/>
      <c r="G283" s="192"/>
      <c r="H283" s="192"/>
      <c r="I283" s="192"/>
      <c r="J283" s="193"/>
      <c r="K283" s="327"/>
      <c r="L283" s="327"/>
      <c r="M283" s="327"/>
      <c r="N283" s="327"/>
      <c r="O283" s="327"/>
      <c r="P283" s="327"/>
      <c r="Q283" s="327"/>
      <c r="R283" s="327"/>
      <c r="S283" s="327"/>
      <c r="T283" s="327"/>
      <c r="U283" s="327"/>
      <c r="V283" s="559" t="str">
        <f>IF(COUNTIF(AC285,""),"",IF(COUNTIF(AC283,""),"",IF(INDEX(List!$B$2:$C$13,MATCH(AA285,List!$B$2:$B$13,0),2)=12,IF(INDEX(List!$B$2:$C$13,MATCH(AA283,List!$B$2:$B$13,0),2)=1,AC285-AC283+1,IF(INDEX(List!$B$2:$C$13,MATCH(AA285,List!$B$2:$B$13,0),2)&gt;=(INDEX(List!$B$2:$C$13,MATCH(AA283,List!$B$2:$B$13,0),2)-1),AC285-AC283,AC285-AC283-1)),IF(INDEX(List!$B$2:$C$13,MATCH(AA285,List!$B$2:$B$13,0),2)&gt;=(INDEX(List!$B$2:$C$13,MATCH(AA283,List!$B$2:$B$13,0),2)-1),AC285-AC283,AC285-AC283-1))&amp;IF(IF(COUNTIF(AC285,""),"",IF(COUNTIF(AC283,""),"",IF(INDEX(List!$B$2:$C$13,MATCH(AA285,List!$B$2:$B$13,0),2)=12,IF(INDEX(List!$B$2:$C$13,MATCH(AA283,List!$B$2:$B$13,0),2)=1,AC285-AC283+1,IF(INDEX(List!$B$2:$C$13,MATCH(AA285,List!$B$2:$B$13,0),2)&gt;=(INDEX(List!$B$2:$C$13,MATCH(AA283,List!$B$2:$B$13,0),2)-1),AC285-AC283,AC285-AC283-1)),IF(INDEX(List!$B$2:$C$13,MATCH(AA285,List!$B$2:$B$13,0),2)&gt;=(INDEX(List!$B$2:$C$13,MATCH(AA283,List!$B$2:$B$13,0),2)-1),AC285-AC283,AC285-AC283-1))))&lt;=1," year"," years ")))</f>
        <v/>
      </c>
      <c r="W283" s="560"/>
      <c r="X283" s="561"/>
      <c r="Y283" s="566" t="s">
        <v>534</v>
      </c>
      <c r="Z283" s="567"/>
      <c r="AA283" s="562"/>
      <c r="AB283" s="241" t="s">
        <v>21</v>
      </c>
      <c r="AC283" s="276"/>
      <c r="AD283" s="277"/>
      <c r="AE283" s="517"/>
      <c r="AF283" s="517"/>
      <c r="AG283" s="517"/>
      <c r="AH283" s="518"/>
    </row>
    <row r="284" spans="2:35" ht="15" customHeight="1" x14ac:dyDescent="0.4">
      <c r="B284" s="9"/>
      <c r="C284" s="576"/>
      <c r="D284" s="208"/>
      <c r="E284" s="208"/>
      <c r="F284" s="208"/>
      <c r="G284" s="208"/>
      <c r="H284" s="208"/>
      <c r="I284" s="208"/>
      <c r="J284" s="209"/>
      <c r="K284" s="327"/>
      <c r="L284" s="327"/>
      <c r="M284" s="327"/>
      <c r="N284" s="327"/>
      <c r="O284" s="327"/>
      <c r="P284" s="327"/>
      <c r="Q284" s="327"/>
      <c r="R284" s="327"/>
      <c r="S284" s="327"/>
      <c r="T284" s="327"/>
      <c r="U284" s="327"/>
      <c r="V284" s="559"/>
      <c r="W284" s="560"/>
      <c r="X284" s="561"/>
      <c r="Y284" s="568"/>
      <c r="Z284" s="204"/>
      <c r="AA284" s="186"/>
      <c r="AB284" s="184"/>
      <c r="AC284" s="214"/>
      <c r="AD284" s="215"/>
      <c r="AE284" s="517"/>
      <c r="AF284" s="517"/>
      <c r="AG284" s="517"/>
      <c r="AH284" s="518"/>
    </row>
    <row r="285" spans="2:35" ht="15" customHeight="1" x14ac:dyDescent="0.4">
      <c r="B285" s="9"/>
      <c r="C285" s="576"/>
      <c r="D285" s="208"/>
      <c r="E285" s="208"/>
      <c r="F285" s="208"/>
      <c r="G285" s="208"/>
      <c r="H285" s="208"/>
      <c r="I285" s="208"/>
      <c r="J285" s="209"/>
      <c r="K285" s="327"/>
      <c r="L285" s="327"/>
      <c r="M285" s="327"/>
      <c r="N285" s="327"/>
      <c r="O285" s="327"/>
      <c r="P285" s="327"/>
      <c r="Q285" s="327"/>
      <c r="R285" s="327"/>
      <c r="S285" s="327"/>
      <c r="T285" s="327"/>
      <c r="U285" s="327"/>
      <c r="V285" s="553" t="str">
        <f>IF(COUNTIF(AA285,""),"",IF(COUNTIF(AA283,""),"",IF(INDEX(List!$B$2:$C$13,MATCH(AA285,List!$B$2:$B$13,0),2)=12,IF(INDEX(List!$B$2:$C$13,MATCH(AA283,List!$B$2:$B$13,0),2)=1,0,IF(INDEX(List!$B$2:$C$13,MATCH(AA285,List!$B$2:$B$13,0),2)&gt;=(INDEX(List!$B$2:$C$13,MATCH(AA283,List!$B$2:$B$13,0),2)-1),INDEX(List!$B$2:$C$13,MATCH(AA285,List!$B$2:$B$13,0),2)-INDEX(List!$B$2:$C$13,MATCH(AA283,List!$B$2:$B$13,0),2)+1,12-INDEX(List!$B$2:$C$13,MATCH(AA283,List!$B$2:$B$13,0),2)+INDEX(List!$B$2:$C$13,MATCH(AA285,List!$B$2:$B$13,0),2)+1)),IF(INDEX(List!$B$2:$C$13,MATCH(AA285,List!$B$2:$B$13,0),2)&gt;=(INDEX(List!$B$2:$C$13,MATCH(AA283,List!$B$2:$B$13,0),2)-1),INDEX(List!$B$2:$C$13,MATCH(AA285,List!$B$2:$B$13,0),2)-INDEX(List!$B$2:$C$13,MATCH(AA283,List!$B$2:$B$13,0),2)+1,12-INDEX(List!$B$2:$C$13,MATCH(AA283,List!$B$2:$B$13,0),2)+INDEX(List!$B$2:$C$13,MATCH(AA285,List!$B$2:$B$13,0),2)+1))&amp;IF(IF(COUNTIF(INDEX(List!$B$2:$C$13,MATCH(AA285,List!$B$2:$B$13,0),2),""),"",IF(COUNTIF(INDEX(List!$B$2:$C$13,MATCH(AA283,List!$B$2:$B$13,0),2),""),"",IF(INDEX(List!$B$2:$C$13,MATCH(AA285,List!$B$2:$B$13,0),2)=12,IF(INDEX(List!$B$2:$C$13,MATCH(AA283,List!$B$2:$B$13,0),2)=1,0,IF(INDEX(List!$B$2:$C$13,MATCH(AA285,List!$B$2:$B$13,0),2)&gt;=(INDEX(List!$B$2:$C$13,MATCH(AA283,List!$B$2:$B$13,0),2)-1),INDEX(List!$B$2:$C$13,MATCH(AA285,List!$B$2:$B$13,0),2)-INDEX(List!$B$2:$C$13,MATCH(AA283,List!$B$2:$B$13,0),2)+1,12-INDEX(List!$B$2:$C$13,MATCH(AA283,List!$B$2:$B$13,0),2)+INDEX(List!$B$2:$C$13,MATCH(AA285,List!$B$2:$B$13,0),2)+1)),IF(INDEX(List!$B$2:$C$13,MATCH(AA285,List!$B$2:$B$13,0),2)&gt;=(INDEX(List!$B$2:$C$13,MATCH(AA283,List!$B$2:$B$13,0),2)-1),INDEX(List!$B$2:$C$13,MATCH(AA285,List!$B$2:$B$13,0),2)-INDEX(List!$B$2:$C$13,MATCH(AA283,List!$B$2:$B$13,0),2)+1,12-INDEX(List!$B$2:$C$13,MATCH(AA283,List!$B$2:$B$13,0),2)+INDEX(List!$B$2:$C$13,MATCH(AA285,List!$B$2:$B$13,0),2)+1))))&lt;=1," month"," months")))</f>
        <v/>
      </c>
      <c r="W285" s="554"/>
      <c r="X285" s="555"/>
      <c r="Y285" s="326" t="s">
        <v>535</v>
      </c>
      <c r="Z285" s="183"/>
      <c r="AA285" s="185"/>
      <c r="AB285" s="183" t="s">
        <v>21</v>
      </c>
      <c r="AC285" s="211"/>
      <c r="AD285" s="212"/>
      <c r="AE285" s="517"/>
      <c r="AF285" s="517"/>
      <c r="AG285" s="517"/>
      <c r="AH285" s="518"/>
    </row>
    <row r="286" spans="2:35" ht="15" customHeight="1" x14ac:dyDescent="0.4">
      <c r="B286" s="9"/>
      <c r="C286" s="577"/>
      <c r="D286" s="195"/>
      <c r="E286" s="195"/>
      <c r="F286" s="195"/>
      <c r="G286" s="195"/>
      <c r="H286" s="195"/>
      <c r="I286" s="195"/>
      <c r="J286" s="196"/>
      <c r="K286" s="327"/>
      <c r="L286" s="327"/>
      <c r="M286" s="327"/>
      <c r="N286" s="327"/>
      <c r="O286" s="327"/>
      <c r="P286" s="327"/>
      <c r="Q286" s="327"/>
      <c r="R286" s="327"/>
      <c r="S286" s="327"/>
      <c r="T286" s="327"/>
      <c r="U286" s="327"/>
      <c r="V286" s="556"/>
      <c r="W286" s="557"/>
      <c r="X286" s="558"/>
      <c r="Y286" s="271"/>
      <c r="Z286" s="184"/>
      <c r="AA286" s="186"/>
      <c r="AB286" s="184"/>
      <c r="AC286" s="214"/>
      <c r="AD286" s="215"/>
      <c r="AE286" s="610"/>
      <c r="AF286" s="610"/>
      <c r="AG286" s="610"/>
      <c r="AH286" s="614"/>
      <c r="AI286" s="2"/>
    </row>
    <row r="287" spans="2:35" ht="15" customHeight="1" x14ac:dyDescent="0.4">
      <c r="B287" s="9"/>
      <c r="C287" s="575"/>
      <c r="D287" s="192"/>
      <c r="E287" s="192"/>
      <c r="F287" s="192"/>
      <c r="G287" s="192"/>
      <c r="H287" s="192"/>
      <c r="I287" s="192"/>
      <c r="J287" s="193"/>
      <c r="K287" s="327"/>
      <c r="L287" s="327"/>
      <c r="M287" s="327"/>
      <c r="N287" s="327"/>
      <c r="O287" s="327"/>
      <c r="P287" s="327"/>
      <c r="Q287" s="327"/>
      <c r="R287" s="327"/>
      <c r="S287" s="327"/>
      <c r="T287" s="327"/>
      <c r="U287" s="327"/>
      <c r="V287" s="559" t="str">
        <f>IF(COUNTIF(AC289,""),"",IF(COUNTIF(AC287,""),"",IF(INDEX(List!$B$2:$C$13,MATCH(AA289,List!$B$2:$B$13,0),2)=12,IF(INDEX(List!$B$2:$C$13,MATCH(AA287,List!$B$2:$B$13,0),2)=1,AC289-AC287+1,IF(INDEX(List!$B$2:$C$13,MATCH(AA289,List!$B$2:$B$13,0),2)&gt;=(INDEX(List!$B$2:$C$13,MATCH(AA287,List!$B$2:$B$13,0),2)-1),AC289-AC287,AC289-AC287-1)),IF(INDEX(List!$B$2:$C$13,MATCH(AA289,List!$B$2:$B$13,0),2)&gt;=(INDEX(List!$B$2:$C$13,MATCH(AA287,List!$B$2:$B$13,0),2)-1),AC289-AC287,AC289-AC287-1))&amp;IF(IF(COUNTIF(AC289,""),"",IF(COUNTIF(AC287,""),"",IF(INDEX(List!$B$2:$C$13,MATCH(AA289,List!$B$2:$B$13,0),2)=12,IF(INDEX(List!$B$2:$C$13,MATCH(AA287,List!$B$2:$B$13,0),2)=1,AC289-AC287+1,IF(INDEX(List!$B$2:$C$13,MATCH(AA289,List!$B$2:$B$13,0),2)&gt;=(INDEX(List!$B$2:$C$13,MATCH(AA287,List!$B$2:$B$13,0),2)-1),AC289-AC287,AC289-AC287-1)),IF(INDEX(List!$B$2:$C$13,MATCH(AA289,List!$B$2:$B$13,0),2)&gt;=(INDEX(List!$B$2:$C$13,MATCH(AA287,List!$B$2:$B$13,0),2)-1),AC289-AC287,AC289-AC287-1))))&lt;=1," year"," years ")))</f>
        <v/>
      </c>
      <c r="W287" s="560"/>
      <c r="X287" s="561"/>
      <c r="Y287" s="566" t="s">
        <v>534</v>
      </c>
      <c r="Z287" s="567"/>
      <c r="AA287" s="562"/>
      <c r="AB287" s="241" t="s">
        <v>21</v>
      </c>
      <c r="AC287" s="276"/>
      <c r="AD287" s="277"/>
      <c r="AE287" s="517"/>
      <c r="AF287" s="517"/>
      <c r="AG287" s="517"/>
      <c r="AH287" s="518"/>
      <c r="AI287" s="2"/>
    </row>
    <row r="288" spans="2:35" ht="15" customHeight="1" x14ac:dyDescent="0.4">
      <c r="B288" s="9"/>
      <c r="C288" s="576"/>
      <c r="D288" s="208"/>
      <c r="E288" s="208"/>
      <c r="F288" s="208"/>
      <c r="G288" s="208"/>
      <c r="H288" s="208"/>
      <c r="I288" s="208"/>
      <c r="J288" s="209"/>
      <c r="K288" s="327"/>
      <c r="L288" s="327"/>
      <c r="M288" s="327"/>
      <c r="N288" s="327"/>
      <c r="O288" s="327"/>
      <c r="P288" s="327"/>
      <c r="Q288" s="327"/>
      <c r="R288" s="327"/>
      <c r="S288" s="327"/>
      <c r="T288" s="327"/>
      <c r="U288" s="327"/>
      <c r="V288" s="559"/>
      <c r="W288" s="560"/>
      <c r="X288" s="561"/>
      <c r="Y288" s="568"/>
      <c r="Z288" s="204"/>
      <c r="AA288" s="186"/>
      <c r="AB288" s="184"/>
      <c r="AC288" s="214"/>
      <c r="AD288" s="215"/>
      <c r="AE288" s="517"/>
      <c r="AF288" s="517"/>
      <c r="AG288" s="517"/>
      <c r="AH288" s="518"/>
      <c r="AI288" s="4"/>
    </row>
    <row r="289" spans="2:35" ht="15" customHeight="1" x14ac:dyDescent="0.4">
      <c r="B289" s="9"/>
      <c r="C289" s="576"/>
      <c r="D289" s="208"/>
      <c r="E289" s="208"/>
      <c r="F289" s="208"/>
      <c r="G289" s="208"/>
      <c r="H289" s="208"/>
      <c r="I289" s="208"/>
      <c r="J289" s="209"/>
      <c r="K289" s="327"/>
      <c r="L289" s="327"/>
      <c r="M289" s="327"/>
      <c r="N289" s="327"/>
      <c r="O289" s="327"/>
      <c r="P289" s="327"/>
      <c r="Q289" s="327"/>
      <c r="R289" s="327"/>
      <c r="S289" s="327"/>
      <c r="T289" s="327"/>
      <c r="U289" s="327"/>
      <c r="V289" s="553" t="str">
        <f>IF(COUNTIF(AA289,""),"",IF(COUNTIF(AA287,""),"",IF(INDEX(List!$B$2:$C$13,MATCH(AA289,List!$B$2:$B$13,0),2)=12,IF(INDEX(List!$B$2:$C$13,MATCH(AA287,List!$B$2:$B$13,0),2)=1,0,IF(INDEX(List!$B$2:$C$13,MATCH(AA289,List!$B$2:$B$13,0),2)&gt;=(INDEX(List!$B$2:$C$13,MATCH(AA287,List!$B$2:$B$13,0),2)-1),INDEX(List!$B$2:$C$13,MATCH(AA289,List!$B$2:$B$13,0),2)-INDEX(List!$B$2:$C$13,MATCH(AA287,List!$B$2:$B$13,0),2)+1,12-INDEX(List!$B$2:$C$13,MATCH(AA287,List!$B$2:$B$13,0),2)+INDEX(List!$B$2:$C$13,MATCH(AA289,List!$B$2:$B$13,0),2)+1)),IF(INDEX(List!$B$2:$C$13,MATCH(AA289,List!$B$2:$B$13,0),2)&gt;=(INDEX(List!$B$2:$C$13,MATCH(AA287,List!$B$2:$B$13,0),2)-1),INDEX(List!$B$2:$C$13,MATCH(AA289,List!$B$2:$B$13,0),2)-INDEX(List!$B$2:$C$13,MATCH(AA287,List!$B$2:$B$13,0),2)+1,12-INDEX(List!$B$2:$C$13,MATCH(AA287,List!$B$2:$B$13,0),2)+INDEX(List!$B$2:$C$13,MATCH(AA289,List!$B$2:$B$13,0),2)+1))&amp;IF(IF(COUNTIF(INDEX(List!$B$2:$C$13,MATCH(AA289,List!$B$2:$B$13,0),2),""),"",IF(COUNTIF(INDEX(List!$B$2:$C$13,MATCH(AA287,List!$B$2:$B$13,0),2),""),"",IF(INDEX(List!$B$2:$C$13,MATCH(AA289,List!$B$2:$B$13,0),2)=12,IF(INDEX(List!$B$2:$C$13,MATCH(AA287,List!$B$2:$B$13,0),2)=1,0,IF(INDEX(List!$B$2:$C$13,MATCH(AA289,List!$B$2:$B$13,0),2)&gt;=(INDEX(List!$B$2:$C$13,MATCH(AA287,List!$B$2:$B$13,0),2)-1),INDEX(List!$B$2:$C$13,MATCH(AA289,List!$B$2:$B$13,0),2)-INDEX(List!$B$2:$C$13,MATCH(AA287,List!$B$2:$B$13,0),2)+1,12-INDEX(List!$B$2:$C$13,MATCH(AA287,List!$B$2:$B$13,0),2)+INDEX(List!$B$2:$C$13,MATCH(AA289,List!$B$2:$B$13,0),2)+1)),IF(INDEX(List!$B$2:$C$13,MATCH(AA289,List!$B$2:$B$13,0),2)&gt;=(INDEX(List!$B$2:$C$13,MATCH(AA287,List!$B$2:$B$13,0),2)-1),INDEX(List!$B$2:$C$13,MATCH(AA289,List!$B$2:$B$13,0),2)-INDEX(List!$B$2:$C$13,MATCH(AA287,List!$B$2:$B$13,0),2)+1,12-INDEX(List!$B$2:$C$13,MATCH(AA287,List!$B$2:$B$13,0),2)+INDEX(List!$B$2:$C$13,MATCH(AA289,List!$B$2:$B$13,0),2)+1))))&lt;=1," month"," months")))</f>
        <v/>
      </c>
      <c r="W289" s="554"/>
      <c r="X289" s="555"/>
      <c r="Y289" s="326" t="s">
        <v>535</v>
      </c>
      <c r="Z289" s="183"/>
      <c r="AA289" s="185"/>
      <c r="AB289" s="183" t="s">
        <v>21</v>
      </c>
      <c r="AC289" s="211"/>
      <c r="AD289" s="212"/>
      <c r="AE289" s="517"/>
      <c r="AF289" s="517"/>
      <c r="AG289" s="517"/>
      <c r="AH289" s="518"/>
      <c r="AI289" s="2"/>
    </row>
    <row r="290" spans="2:35" ht="15" customHeight="1" thickBot="1" x14ac:dyDescent="0.45">
      <c r="B290" s="9"/>
      <c r="C290" s="609"/>
      <c r="D290" s="410"/>
      <c r="E290" s="410"/>
      <c r="F290" s="410"/>
      <c r="G290" s="410"/>
      <c r="H290" s="410"/>
      <c r="I290" s="410"/>
      <c r="J290" s="411"/>
      <c r="K290" s="545"/>
      <c r="L290" s="545"/>
      <c r="M290" s="545"/>
      <c r="N290" s="545"/>
      <c r="O290" s="545"/>
      <c r="P290" s="545"/>
      <c r="Q290" s="545"/>
      <c r="R290" s="545"/>
      <c r="S290" s="545"/>
      <c r="T290" s="545"/>
      <c r="U290" s="545"/>
      <c r="V290" s="571"/>
      <c r="W290" s="572"/>
      <c r="X290" s="573"/>
      <c r="Y290" s="574"/>
      <c r="Z290" s="358"/>
      <c r="AA290" s="359"/>
      <c r="AB290" s="358"/>
      <c r="AC290" s="390"/>
      <c r="AD290" s="391"/>
      <c r="AE290" s="613"/>
      <c r="AF290" s="613"/>
      <c r="AG290" s="613"/>
      <c r="AH290" s="645"/>
      <c r="AI290" s="2"/>
    </row>
    <row r="291" spans="2:35" ht="15" customHeight="1" x14ac:dyDescent="0.4">
      <c r="B291" s="9"/>
      <c r="C291" s="69"/>
      <c r="D291" s="570" t="s">
        <v>515</v>
      </c>
      <c r="E291" s="570"/>
      <c r="F291" s="570"/>
      <c r="G291" s="570"/>
      <c r="H291" s="570"/>
      <c r="I291" s="570"/>
      <c r="J291" s="570"/>
      <c r="K291" s="570"/>
      <c r="L291" s="570"/>
      <c r="M291" s="570"/>
      <c r="N291" s="570"/>
      <c r="O291" s="570"/>
      <c r="P291" s="570"/>
      <c r="Q291" s="570"/>
      <c r="R291" s="570"/>
      <c r="S291" s="570"/>
      <c r="T291" s="570"/>
      <c r="U291" s="570"/>
      <c r="V291" s="570"/>
      <c r="W291" s="570"/>
      <c r="X291" s="570"/>
      <c r="Y291" s="570"/>
      <c r="Z291" s="69"/>
      <c r="AA291" s="69"/>
      <c r="AB291" s="69"/>
      <c r="AC291" s="69"/>
      <c r="AD291" s="69"/>
      <c r="AE291" s="69"/>
      <c r="AF291" s="69"/>
      <c r="AG291" s="69"/>
      <c r="AH291" s="69"/>
      <c r="AI291" s="49"/>
    </row>
    <row r="292" spans="2:35" ht="15" customHeight="1" x14ac:dyDescent="0.4">
      <c r="B292" s="9"/>
      <c r="C292" s="69"/>
      <c r="D292" s="570"/>
      <c r="E292" s="570"/>
      <c r="F292" s="570"/>
      <c r="G292" s="570"/>
      <c r="H292" s="570"/>
      <c r="I292" s="570"/>
      <c r="J292" s="570"/>
      <c r="K292" s="570"/>
      <c r="L292" s="570"/>
      <c r="M292" s="570"/>
      <c r="N292" s="570"/>
      <c r="O292" s="570"/>
      <c r="P292" s="570"/>
      <c r="Q292" s="570"/>
      <c r="R292" s="570"/>
      <c r="S292" s="570"/>
      <c r="T292" s="570"/>
      <c r="U292" s="570"/>
      <c r="V292" s="570"/>
      <c r="W292" s="570"/>
      <c r="X292" s="570"/>
      <c r="Y292" s="570"/>
      <c r="Z292" s="69"/>
      <c r="AA292" s="69"/>
      <c r="AB292" s="69"/>
      <c r="AC292" s="69"/>
      <c r="AD292" s="69"/>
      <c r="AE292" s="69"/>
      <c r="AF292" s="69"/>
      <c r="AG292" s="69"/>
      <c r="AH292" s="69"/>
      <c r="AI292" s="49"/>
    </row>
    <row r="293" spans="2:35" ht="15" customHeight="1" x14ac:dyDescent="0.4">
      <c r="B293" s="9"/>
      <c r="C293" s="69"/>
      <c r="D293" s="26" t="s">
        <v>511</v>
      </c>
      <c r="E293" s="48"/>
      <c r="F293" s="71"/>
      <c r="G293" s="48"/>
      <c r="H293" s="48"/>
      <c r="I293" s="48"/>
      <c r="J293" s="26" t="s">
        <v>512</v>
      </c>
      <c r="K293" s="26"/>
      <c r="L293" s="26"/>
      <c r="M293" s="26"/>
      <c r="N293" s="26"/>
      <c r="O293" s="26"/>
      <c r="P293" s="26"/>
      <c r="Q293" s="26"/>
      <c r="R293" s="26"/>
      <c r="S293" s="26"/>
      <c r="T293" s="26"/>
      <c r="U293" s="26"/>
      <c r="V293" s="26"/>
      <c r="W293" s="69"/>
      <c r="X293" s="69"/>
      <c r="Y293" s="69"/>
      <c r="Z293" s="69"/>
      <c r="AA293" s="69"/>
      <c r="AB293" s="69"/>
      <c r="AC293" s="69"/>
      <c r="AD293" s="69"/>
      <c r="AE293" s="69"/>
      <c r="AF293" s="69"/>
      <c r="AG293" s="69"/>
      <c r="AH293" s="69"/>
      <c r="AI293" s="49"/>
    </row>
    <row r="294" spans="2:35" ht="15" customHeight="1" x14ac:dyDescent="0.2">
      <c r="B294" s="9"/>
      <c r="C294" s="69"/>
      <c r="D294" s="26" t="s">
        <v>513</v>
      </c>
      <c r="E294" s="48"/>
      <c r="F294" s="71"/>
      <c r="G294" s="48"/>
      <c r="H294" s="48"/>
      <c r="I294" s="48"/>
      <c r="J294" s="48"/>
      <c r="K294" s="48"/>
      <c r="L294" s="48"/>
      <c r="M294" s="48"/>
      <c r="N294" s="48"/>
      <c r="O294" s="52"/>
      <c r="P294" s="52"/>
      <c r="Q294" s="52"/>
      <c r="R294" s="52"/>
      <c r="S294" s="53"/>
      <c r="T294" s="53"/>
      <c r="U294" s="53"/>
      <c r="V294" s="48"/>
      <c r="W294" s="69"/>
      <c r="X294" s="69"/>
      <c r="Y294" s="69"/>
      <c r="Z294" s="69"/>
      <c r="AA294" s="69"/>
      <c r="AB294" s="69"/>
      <c r="AC294" s="69"/>
      <c r="AD294" s="69"/>
      <c r="AE294" s="69"/>
      <c r="AF294" s="69"/>
      <c r="AG294" s="69"/>
      <c r="AH294" s="69"/>
      <c r="AI294" s="49"/>
    </row>
    <row r="295" spans="2:35" ht="15" customHeight="1" x14ac:dyDescent="0.2">
      <c r="B295" s="9"/>
      <c r="C295" s="69"/>
      <c r="D295" s="26" t="s">
        <v>514</v>
      </c>
      <c r="E295" s="48"/>
      <c r="F295" s="71"/>
      <c r="G295" s="48"/>
      <c r="H295" s="48"/>
      <c r="I295" s="48"/>
      <c r="J295" s="48"/>
      <c r="K295" s="48"/>
      <c r="L295" s="48"/>
      <c r="M295" s="48"/>
      <c r="N295" s="48"/>
      <c r="O295" s="52"/>
      <c r="P295" s="52"/>
      <c r="Q295" s="52"/>
      <c r="R295" s="52"/>
      <c r="S295" s="53"/>
      <c r="T295" s="53"/>
      <c r="U295" s="53"/>
      <c r="V295" s="48"/>
      <c r="W295" s="69"/>
      <c r="X295" s="69"/>
      <c r="Y295" s="69"/>
      <c r="Z295" s="69"/>
      <c r="AA295" s="69"/>
      <c r="AB295" s="69"/>
      <c r="AC295" s="69"/>
      <c r="AD295" s="69"/>
      <c r="AE295" s="69"/>
      <c r="AF295" s="69"/>
      <c r="AG295" s="69"/>
      <c r="AH295" s="69"/>
      <c r="AI295" s="18"/>
    </row>
    <row r="296" spans="2:35" ht="15" customHeight="1" x14ac:dyDescent="0.2">
      <c r="B296" s="9"/>
      <c r="C296" s="69"/>
      <c r="D296" s="49"/>
      <c r="E296" s="49" t="s">
        <v>1078</v>
      </c>
      <c r="F296" s="83"/>
      <c r="G296" s="49"/>
      <c r="H296" s="49"/>
      <c r="I296" s="49"/>
      <c r="J296" s="49"/>
      <c r="K296" s="48"/>
      <c r="L296" s="48"/>
      <c r="M296" s="48"/>
      <c r="N296" s="48"/>
      <c r="O296" s="52"/>
      <c r="P296" s="52"/>
      <c r="Q296" s="52"/>
      <c r="R296" s="52"/>
      <c r="S296" s="53"/>
      <c r="T296" s="49"/>
      <c r="U296" s="49"/>
      <c r="V296" s="49"/>
      <c r="W296" s="69"/>
      <c r="X296" s="69"/>
      <c r="Y296" s="69"/>
      <c r="Z296" s="69"/>
      <c r="AA296" s="69"/>
      <c r="AB296" s="69"/>
      <c r="AC296" s="69"/>
      <c r="AD296" s="69"/>
      <c r="AE296" s="69"/>
      <c r="AF296" s="69"/>
      <c r="AG296" s="69"/>
      <c r="AH296" s="69"/>
      <c r="AI296" s="18"/>
    </row>
    <row r="297" spans="2:35" ht="15" customHeight="1" x14ac:dyDescent="0.4">
      <c r="B297" s="9"/>
      <c r="C297" s="66"/>
      <c r="D297" s="66"/>
      <c r="F297" s="54"/>
      <c r="G297" s="66"/>
      <c r="H297" s="66"/>
      <c r="I297" s="66"/>
      <c r="J297" s="66"/>
      <c r="K297" s="66"/>
      <c r="L297" s="66"/>
      <c r="M297" s="66"/>
      <c r="N297" s="66"/>
      <c r="O297" s="66"/>
      <c r="P297" s="66"/>
      <c r="Q297" s="66"/>
      <c r="R297" s="66"/>
      <c r="S297" s="66"/>
      <c r="T297" s="66"/>
      <c r="U297" s="66"/>
      <c r="V297" s="66"/>
      <c r="W297" s="66"/>
      <c r="X297" s="66"/>
      <c r="Y297" s="66"/>
      <c r="Z297" s="66"/>
      <c r="AA297" s="66"/>
      <c r="AB297" s="66"/>
      <c r="AC297" s="66"/>
      <c r="AD297" s="66"/>
      <c r="AE297" s="66"/>
      <c r="AF297" s="66"/>
      <c r="AG297" s="66"/>
      <c r="AH297" s="66"/>
      <c r="AI297" s="49"/>
    </row>
    <row r="298" spans="2:35" ht="15" customHeight="1" x14ac:dyDescent="0.4">
      <c r="B298" s="9"/>
      <c r="C298" s="66"/>
      <c r="D298" s="66"/>
      <c r="E298" s="66"/>
      <c r="F298" s="54"/>
      <c r="G298" s="66"/>
      <c r="H298" s="66"/>
      <c r="I298" s="66"/>
      <c r="J298" s="66"/>
      <c r="K298" s="66"/>
      <c r="L298" s="66"/>
      <c r="M298" s="66"/>
      <c r="N298" s="66"/>
      <c r="O298" s="66"/>
      <c r="P298" s="66"/>
      <c r="Q298" s="66"/>
      <c r="R298" s="66"/>
      <c r="S298" s="66"/>
      <c r="T298" s="66"/>
      <c r="U298" s="66"/>
      <c r="V298" s="66"/>
      <c r="W298" s="66"/>
      <c r="X298" s="66"/>
      <c r="Y298" s="66"/>
      <c r="Z298" s="66"/>
      <c r="AA298" s="66"/>
      <c r="AB298" s="66"/>
      <c r="AC298" s="66"/>
      <c r="AD298" s="66"/>
      <c r="AE298" s="66"/>
      <c r="AF298" s="66"/>
      <c r="AG298" s="66"/>
      <c r="AH298" s="66"/>
      <c r="AI298" s="49"/>
    </row>
    <row r="299" spans="2:35" ht="15" customHeight="1" x14ac:dyDescent="0.2">
      <c r="B299" s="9"/>
      <c r="C299" s="69"/>
      <c r="D299" s="26" t="s">
        <v>517</v>
      </c>
      <c r="E299" s="48"/>
      <c r="F299" s="71"/>
      <c r="G299" s="48"/>
      <c r="H299" s="48"/>
      <c r="I299" s="48"/>
      <c r="J299" s="48"/>
      <c r="K299" s="48"/>
      <c r="L299" s="48"/>
      <c r="M299" s="48"/>
      <c r="N299" s="48"/>
      <c r="O299" s="661">
        <f>IF(COUNTIF(V263,""),0,IF(AE263="Full",LOOKUP(10^17,LEFT(V263,COLUMN($1:$1))*1),0))+IF(COUNTIF(V267,""),0,IF(AE267="Full",LOOKUP(10^17,LEFT(V267,COLUMN($1:$1))*1),0))+IF(COUNTIF(V271,""),0,IF(AE271="Full",LOOKUP(10^17,LEFT(V271,COLUMN($1:$1))*1),0))+IF(COUNTIF(V275,""),0,IF(AE275="Full",LOOKUP(10^17,LEFT(V275,COLUMN($1:$1))*1),0))+IF(COUNTIF(V279,""),0,IF(AE279="Full",LOOKUP(10^17,LEFT(V279,COLUMN($1:$1))*1),0))+IF(COUNTIF(V283,""),0,IF(AE283="Full",LOOKUP(10^17,LEFT(V283,COLUMN($1:$1))*1),0))+IF(COUNTIF(V287,""),0,IF(AE287="Full",LOOKUP(10^17,LEFT(V287,COLUMN($1:$1))*1),0))+ROUNDDOWN((IF(COUNTIF(V265,""),0,IF(AE263="Full",LOOKUP(10^17,LEFT(V265,COLUMN($1:$1))*1),0))+IF(COUNTIF(V269,""),0,IF(AE267="Full",LOOKUP(10^17,LEFT(V269,COLUMN($1:$1))*1),0))+IF(COUNTIF(V273,""),0,IF(AE271="Full",LOOKUP(10^17,LEFT(V273,COLUMN($1:$1))*1),0))+IF(COUNTIF(V277,""),0,IF(AE275="Full",LOOKUP(10^17,LEFT(V277,COLUMN($1:$1))*1),0))+IF(COUNTIF(V281,""),0,IF(AE279="Full",LOOKUP(10^17,LEFT(V281,COLUMN($1:$1))*1),0))+IF(COUNTIF(V285,""),0,IF(AE283="Full",LOOKUP(10^17,LEFT(V285,COLUMN($1:$1))*1),0))+IF(COUNTIF(V289,""),0,IF(AE287="Full",LOOKUP(10^17,LEFT(V289,COLUMN($1:$1))*1),0)))/12,0)</f>
        <v>0</v>
      </c>
      <c r="P299" s="661"/>
      <c r="Q299" s="661" t="str">
        <f>IF(O299&gt;1,"years and","year and")</f>
        <v>year and</v>
      </c>
      <c r="R299" s="661"/>
      <c r="S299" s="661"/>
      <c r="T299" s="646">
        <f>MOD((IF(COUNTIF(V265,""),0,IF(AE263="Full",LOOKUP(10^17,LEFT(V265,COLUMN($1:$1))*1),0))+IF(COUNTIF(V269,""),0,IF(AE267="Full",LOOKUP(10^17,LEFT(V269,COLUMN($1:$1))*1),0))+IF(COUNTIF(V273,""),0,IF(AE271="Full",LOOKUP(10^17,LEFT(V273,COLUMN($1:$1))*1),0))+IF(COUNTIF(V277,""),0,IF(AE275="Full",LOOKUP(10^17,LEFT(V277,COLUMN($1:$1))*1),0))+IF(COUNTIF(V281,""),0,IF(AE279="Full",LOOKUP(10^17,LEFT(V281,COLUMN($1:$1))*1),0))+IF(COUNTIF(V285,""),0,IF(AE283="Full",LOOKUP(10^17,LEFT(V285,COLUMN($1:$1))*1),0))+IF(COUNTIF(V289,""),0,IF(AE287="Full",LOOKUP(10^17,LEFT(V289,COLUMN($1:$1))*1),0))),12)</f>
        <v>0</v>
      </c>
      <c r="U299" s="646"/>
      <c r="V299" s="646" t="str">
        <f>IF(T299&gt;1,"months","month")</f>
        <v>month</v>
      </c>
      <c r="W299" s="646"/>
      <c r="X299" s="646"/>
      <c r="Y299" s="69"/>
      <c r="Z299" s="69"/>
      <c r="AA299" s="69"/>
      <c r="AB299" s="69"/>
      <c r="AC299" s="69"/>
      <c r="AD299" s="69"/>
      <c r="AE299" s="69"/>
      <c r="AF299" s="69"/>
      <c r="AG299" s="69"/>
      <c r="AH299" s="69"/>
      <c r="AI299" s="18"/>
    </row>
    <row r="300" spans="2:35" ht="15" customHeight="1" x14ac:dyDescent="0.2">
      <c r="B300" s="9"/>
      <c r="C300" s="69"/>
      <c r="D300" s="26" t="s">
        <v>516</v>
      </c>
      <c r="E300" s="48"/>
      <c r="F300" s="71"/>
      <c r="G300" s="48"/>
      <c r="H300" s="48"/>
      <c r="I300" s="48"/>
      <c r="J300" s="48"/>
      <c r="K300" s="48"/>
      <c r="L300" s="48"/>
      <c r="M300" s="48"/>
      <c r="N300" s="48"/>
      <c r="O300" s="661">
        <f>IF(COUNTIF(V263,""),0,IF(AE263="Part",LOOKUP(10^17,LEFT(V263,COLUMN($1:$1))*1),0))+IF(COUNTIF(V267,""),0,IF(AE267="Part",LOOKUP(10^17,LEFT(V267,COLUMN($1:$1))*1),0))+IF(COUNTIF(V271,""),0,IF(AE271="Part",LOOKUP(10^17,LEFT(V271,COLUMN($1:$1))*1),0))+IF(COUNTIF(V275,""),0,IF(AE275="Part",LOOKUP(10^17,LEFT(V275,COLUMN($1:$1))*1),0))+IF(COUNTIF(V279,""),0,IF(AE279="Part",LOOKUP(10^17,LEFT(V279,COLUMN($1:$1))*1),0))+IF(COUNTIF(V283,""),0,IF(AE283="Part",LOOKUP(10^17,LEFT(V283,COLUMN($1:$1))*1),0))+IF(COUNTIF(V287,""),0,IF(AE287="Part",LOOKUP(10^17,LEFT(V287,COLUMN($1:$1))*1),0))+ROUNDDOWN((IF(COUNTIF(V265,""),0,IF(AE263="Part",LOOKUP(10^17,LEFT(V265,COLUMN($1:$1))*1),0))+IF(COUNTIF(V269,""),0,IF(AE267="Part",LOOKUP(10^17,LEFT(V269,COLUMN($1:$1))*1),0))+IF(COUNTIF(V273,""),0,IF(AE271="Part",LOOKUP(10^17,LEFT(V273,COLUMN($1:$1))*1),0))+IF(COUNTIF(V277,""),0,IF(AE275="Part",LOOKUP(10^17,LEFT(V277,COLUMN($1:$1))*1),0))+IF(COUNTIF(V281,""),0,IF(AE279="Part",LOOKUP(10^17,LEFT(V281,COLUMN($1:$1))*1),0))+IF(COUNTIF(V285,""),0,IF(AE283="Part",LOOKUP(10^17,LEFT(V285,COLUMN($1:$1))*1),0))+IF(COUNTIF(V289,""),0,IF(AE287="Part",LOOKUP(10^17,LEFT(V289,COLUMN($1:$1))*1),0)))/12,0)</f>
        <v>0</v>
      </c>
      <c r="P300" s="661"/>
      <c r="Q300" s="661" t="str">
        <f>IF(O300&gt;1,"years and","year and")</f>
        <v>year and</v>
      </c>
      <c r="R300" s="661"/>
      <c r="S300" s="661"/>
      <c r="T300" s="646">
        <f>MOD((IF(COUNTIF(V265,""),0,IF(AE263="Part",LOOKUP(10^17,LEFT(V265,COLUMN($1:$1))*1),0))+IF(COUNTIF(V269,""),0,IF(AE267="Part",LOOKUP(10^17,LEFT(V269,COLUMN($1:$1))*1),0))+IF(COUNTIF(V273,""),0,IF(AE271="Part",LOOKUP(10^17,LEFT(V273,COLUMN($1:$1))*1),0))+IF(COUNTIF(V277,""),0,IF(AE275="Part",LOOKUP(10^17,LEFT(V277,COLUMN($1:$1))*1),0))+IF(COUNTIF(V281,""),0,IF(AE279="Part",LOOKUP(10^17,LEFT(V281,COLUMN($1:$1))*1),0))+IF(COUNTIF(V285,""),0,IF(AE283="Part",LOOKUP(10^17,LEFT(V285,COLUMN($1:$1))*1),0))+IF(COUNTIF(V289,""),0,IF(AE287="Part",LOOKUP(10^17,LEFT(V289,COLUMN($1:$1))*1),0))),12)</f>
        <v>0</v>
      </c>
      <c r="U300" s="646"/>
      <c r="V300" s="646" t="str">
        <f>IF(T300&gt;1,"months","month")</f>
        <v>month</v>
      </c>
      <c r="W300" s="646"/>
      <c r="X300" s="646"/>
      <c r="Y300" s="69"/>
      <c r="Z300" s="69"/>
      <c r="AA300" s="69"/>
      <c r="AB300" s="69"/>
      <c r="AC300" s="69"/>
      <c r="AD300" s="69"/>
      <c r="AE300" s="69"/>
      <c r="AF300" s="69"/>
      <c r="AG300" s="69"/>
      <c r="AH300" s="69"/>
      <c r="AI300" s="49"/>
    </row>
    <row r="301" spans="2:35" ht="15" customHeight="1" x14ac:dyDescent="0.2">
      <c r="B301" s="9"/>
      <c r="C301" s="69"/>
      <c r="D301" s="26"/>
      <c r="E301" s="48"/>
      <c r="F301" s="71"/>
      <c r="G301" s="48"/>
      <c r="H301" s="48"/>
      <c r="I301" s="48"/>
      <c r="J301" s="48"/>
      <c r="K301" s="48"/>
      <c r="L301" s="48"/>
      <c r="M301" s="48"/>
      <c r="N301" s="48"/>
      <c r="O301" s="67"/>
      <c r="P301" s="67"/>
      <c r="Q301" s="67"/>
      <c r="R301" s="67"/>
      <c r="S301" s="67"/>
      <c r="T301" s="68"/>
      <c r="U301" s="68"/>
      <c r="V301" s="68"/>
      <c r="W301" s="68"/>
      <c r="X301" s="68"/>
      <c r="Y301" s="69"/>
      <c r="Z301" s="69"/>
      <c r="AA301" s="69"/>
      <c r="AB301" s="69"/>
      <c r="AC301" s="69"/>
      <c r="AD301" s="69"/>
      <c r="AE301" s="69"/>
      <c r="AF301" s="69"/>
      <c r="AG301" s="69"/>
      <c r="AH301" s="69"/>
      <c r="AI301" s="49"/>
    </row>
    <row r="302" spans="2:35" ht="15" customHeight="1" x14ac:dyDescent="0.4">
      <c r="B302" s="9"/>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c r="AB302" s="54"/>
      <c r="AC302" s="54"/>
      <c r="AD302" s="54"/>
      <c r="AE302" s="54"/>
      <c r="AF302" s="54"/>
      <c r="AG302" s="54"/>
      <c r="AH302" s="54"/>
      <c r="AI302" s="49"/>
    </row>
    <row r="303" spans="2:35" ht="15" customHeight="1" x14ac:dyDescent="0.4">
      <c r="B303" s="9"/>
      <c r="C303" s="41"/>
      <c r="D303" s="41"/>
      <c r="E303" s="41"/>
      <c r="F303" s="41"/>
      <c r="G303" s="41"/>
      <c r="H303" s="41"/>
      <c r="I303" s="41"/>
      <c r="J303" s="41"/>
      <c r="K303" s="41"/>
      <c r="L303" s="41"/>
      <c r="M303" s="41"/>
      <c r="T303" s="98" t="str">
        <f>$H$26&amp;IF($H$28&lt;&gt;""," "&amp;$H$28,"")&amp;" "&amp;$H$24</f>
        <v xml:space="preserve"> </v>
      </c>
      <c r="U303" s="98"/>
      <c r="V303" s="98"/>
      <c r="W303" s="98"/>
      <c r="X303" s="98"/>
      <c r="Y303" s="98"/>
      <c r="Z303" s="98"/>
      <c r="AA303" s="98"/>
      <c r="AB303" s="98"/>
      <c r="AC303" s="98"/>
      <c r="AD303" s="98"/>
      <c r="AE303" s="98"/>
      <c r="AF303" s="98"/>
      <c r="AG303" s="98"/>
      <c r="AH303" s="98"/>
      <c r="AI303" s="98"/>
    </row>
    <row r="304" spans="2:35" ht="15" customHeight="1" x14ac:dyDescent="0.4">
      <c r="B304" s="9"/>
      <c r="C304" s="41"/>
      <c r="D304" s="41"/>
      <c r="E304" s="41"/>
      <c r="F304" s="41"/>
      <c r="G304" s="41"/>
      <c r="H304" s="41"/>
      <c r="I304" s="41"/>
      <c r="J304" s="41"/>
      <c r="K304" s="41"/>
      <c r="L304" s="41"/>
      <c r="M304" s="41"/>
      <c r="N304" s="43" t="s">
        <v>20</v>
      </c>
      <c r="O304" s="43"/>
      <c r="P304" s="43"/>
      <c r="Q304" s="43"/>
      <c r="R304" s="43"/>
      <c r="S304" s="43"/>
      <c r="T304" s="99"/>
      <c r="U304" s="99"/>
      <c r="V304" s="99"/>
      <c r="W304" s="99"/>
      <c r="X304" s="99"/>
      <c r="Y304" s="99"/>
      <c r="Z304" s="99"/>
      <c r="AA304" s="99"/>
      <c r="AB304" s="99"/>
      <c r="AC304" s="99"/>
      <c r="AD304" s="99"/>
      <c r="AE304" s="99"/>
      <c r="AF304" s="99"/>
      <c r="AG304" s="99"/>
      <c r="AH304" s="99"/>
      <c r="AI304" s="99"/>
    </row>
    <row r="305" spans="2:35" ht="15" customHeight="1" x14ac:dyDescent="0.2">
      <c r="C305" s="97"/>
      <c r="D305" s="97"/>
      <c r="E305" s="97"/>
      <c r="F305" s="97"/>
      <c r="G305" s="97"/>
      <c r="H305" s="97"/>
      <c r="I305" s="97"/>
      <c r="J305" s="97"/>
      <c r="K305" s="97"/>
      <c r="L305" s="93"/>
      <c r="T305" s="39"/>
      <c r="U305" s="39"/>
      <c r="V305" s="39"/>
      <c r="W305" s="39"/>
      <c r="X305" s="39"/>
      <c r="Y305" s="39"/>
      <c r="Z305" s="39"/>
      <c r="AA305" s="39"/>
      <c r="AB305" s="39"/>
      <c r="AC305" s="39"/>
      <c r="AD305" s="39"/>
      <c r="AE305" s="39"/>
      <c r="AF305" s="39"/>
      <c r="AG305" s="39"/>
      <c r="AH305" s="39"/>
      <c r="AI305" s="39"/>
    </row>
    <row r="306" spans="2:35" ht="15" customHeight="1" x14ac:dyDescent="0.2">
      <c r="C306" s="97"/>
      <c r="D306" s="97"/>
      <c r="E306" s="97"/>
      <c r="F306" s="97"/>
      <c r="G306" s="97"/>
      <c r="H306" s="97"/>
      <c r="I306" s="97"/>
      <c r="J306" s="97"/>
      <c r="K306" s="97"/>
      <c r="L306" s="93"/>
      <c r="N306" s="43" t="s">
        <v>617</v>
      </c>
      <c r="O306" s="43"/>
      <c r="P306" s="43"/>
      <c r="Q306" s="43"/>
      <c r="R306" s="43"/>
      <c r="S306" s="43"/>
      <c r="T306" s="42"/>
      <c r="U306" s="42"/>
      <c r="V306" s="42"/>
      <c r="W306" s="42"/>
      <c r="X306" s="42"/>
      <c r="Y306" s="42"/>
      <c r="Z306" s="42"/>
      <c r="AA306" s="42"/>
      <c r="AB306" s="42"/>
      <c r="AC306" s="42"/>
      <c r="AD306" s="42"/>
      <c r="AE306" s="42"/>
      <c r="AF306" s="42"/>
      <c r="AG306" s="42"/>
      <c r="AH306" s="42"/>
      <c r="AI306" s="42"/>
    </row>
    <row r="307" spans="2:35" ht="15" customHeight="1" x14ac:dyDescent="0.4">
      <c r="B307" s="18"/>
      <c r="C307" s="18"/>
      <c r="D307" s="18"/>
      <c r="E307" s="18"/>
      <c r="F307" s="86"/>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row>
    <row r="308" spans="2:35" ht="15" customHeight="1" x14ac:dyDescent="0.4">
      <c r="B308" s="643" t="s">
        <v>521</v>
      </c>
      <c r="C308" s="643"/>
      <c r="D308" s="643"/>
      <c r="E308" s="643"/>
      <c r="F308" s="643"/>
      <c r="G308" s="643"/>
      <c r="H308" s="643"/>
      <c r="I308" s="643"/>
      <c r="J308" s="643"/>
      <c r="K308" s="643"/>
      <c r="L308" s="643"/>
      <c r="M308" s="643"/>
      <c r="N308" s="643"/>
      <c r="O308" s="643"/>
      <c r="P308" s="643"/>
      <c r="Q308" s="643"/>
      <c r="R308" s="643"/>
      <c r="S308" s="643"/>
      <c r="T308" s="643"/>
      <c r="U308" s="643"/>
      <c r="V308" s="643"/>
      <c r="W308" s="643"/>
      <c r="X308" s="643"/>
      <c r="Y308" s="643"/>
      <c r="Z308" s="643"/>
      <c r="AA308" s="643"/>
      <c r="AB308" s="643"/>
      <c r="AC308" s="643"/>
      <c r="AD308" s="643"/>
      <c r="AE308" s="643"/>
      <c r="AF308" s="643"/>
      <c r="AG308" s="643"/>
      <c r="AH308" s="643"/>
      <c r="AI308" s="643"/>
    </row>
    <row r="309" spans="2:35" ht="15" customHeight="1" x14ac:dyDescent="0.4">
      <c r="B309" s="23"/>
      <c r="C309" s="23"/>
      <c r="D309" s="23"/>
      <c r="E309" s="23"/>
      <c r="F309" s="86"/>
      <c r="G309" s="23"/>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c r="AG309" s="23"/>
      <c r="AH309" s="23"/>
      <c r="AI309" s="23"/>
    </row>
    <row r="310" spans="2:35" ht="15" customHeight="1" x14ac:dyDescent="0.4">
      <c r="B310" s="26" t="s">
        <v>522</v>
      </c>
      <c r="C310" s="26"/>
      <c r="D310" s="17"/>
      <c r="E310" s="17"/>
      <c r="F310" s="8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20"/>
    </row>
    <row r="311" spans="2:35" ht="15" customHeight="1" thickBot="1" x14ac:dyDescent="0.45">
      <c r="B311" s="26"/>
      <c r="C311" s="26" t="s">
        <v>523</v>
      </c>
      <c r="D311" s="17"/>
      <c r="E311" s="17"/>
      <c r="F311" s="8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26"/>
    </row>
    <row r="312" spans="2:35" ht="15" customHeight="1" x14ac:dyDescent="0.4">
      <c r="B312" s="21"/>
      <c r="C312" s="371"/>
      <c r="D312" s="372"/>
      <c r="E312" s="372"/>
      <c r="F312" s="403" t="s">
        <v>582</v>
      </c>
      <c r="G312" s="403"/>
      <c r="H312" s="403"/>
      <c r="I312" s="403"/>
      <c r="J312" s="403"/>
      <c r="K312" s="403"/>
      <c r="L312" s="403"/>
      <c r="M312" s="403"/>
      <c r="N312" s="403"/>
      <c r="O312" s="400"/>
      <c r="P312" s="400"/>
      <c r="Q312" s="400"/>
      <c r="R312" s="400"/>
      <c r="S312" s="400"/>
      <c r="T312" s="400"/>
      <c r="U312" s="400"/>
      <c r="V312" s="400"/>
      <c r="W312" s="400"/>
      <c r="X312" s="400"/>
      <c r="Y312" s="400"/>
      <c r="Z312" s="400"/>
      <c r="AA312" s="400"/>
      <c r="AB312" s="400"/>
      <c r="AC312" s="400"/>
      <c r="AD312" s="400"/>
      <c r="AE312" s="400"/>
      <c r="AF312" s="400"/>
      <c r="AG312" s="400"/>
      <c r="AH312" s="401"/>
      <c r="AI312" s="21"/>
    </row>
    <row r="313" spans="2:35" ht="15" customHeight="1" x14ac:dyDescent="0.4">
      <c r="B313" s="26"/>
      <c r="C313" s="373"/>
      <c r="D313" s="374"/>
      <c r="E313" s="374"/>
      <c r="F313" s="274"/>
      <c r="G313" s="274"/>
      <c r="H313" s="274"/>
      <c r="I313" s="274"/>
      <c r="J313" s="274"/>
      <c r="K313" s="274"/>
      <c r="L313" s="274"/>
      <c r="M313" s="274"/>
      <c r="N313" s="274"/>
      <c r="O313" s="327"/>
      <c r="P313" s="327"/>
      <c r="Q313" s="327"/>
      <c r="R313" s="327"/>
      <c r="S313" s="327"/>
      <c r="T313" s="327"/>
      <c r="U313" s="327"/>
      <c r="V313" s="327"/>
      <c r="W313" s="327"/>
      <c r="X313" s="327"/>
      <c r="Y313" s="327"/>
      <c r="Z313" s="327"/>
      <c r="AA313" s="327"/>
      <c r="AB313" s="327"/>
      <c r="AC313" s="327"/>
      <c r="AD313" s="327"/>
      <c r="AE313" s="327"/>
      <c r="AF313" s="327"/>
      <c r="AG313" s="327"/>
      <c r="AH313" s="402"/>
      <c r="AI313" s="23"/>
    </row>
    <row r="314" spans="2:35" ht="15" customHeight="1" x14ac:dyDescent="0.4">
      <c r="B314" s="26"/>
      <c r="C314" s="373"/>
      <c r="D314" s="374"/>
      <c r="E314" s="374"/>
      <c r="F314" s="274" t="s">
        <v>580</v>
      </c>
      <c r="G314" s="274"/>
      <c r="H314" s="274"/>
      <c r="I314" s="274"/>
      <c r="J314" s="274"/>
      <c r="K314" s="274"/>
      <c r="L314" s="274"/>
      <c r="M314" s="274"/>
      <c r="N314" s="274"/>
      <c r="O314" s="327"/>
      <c r="P314" s="327"/>
      <c r="Q314" s="327"/>
      <c r="R314" s="327"/>
      <c r="S314" s="327"/>
      <c r="T314" s="327"/>
      <c r="U314" s="327"/>
      <c r="V314" s="327"/>
      <c r="W314" s="327"/>
      <c r="X314" s="327"/>
      <c r="Y314" s="327"/>
      <c r="Z314" s="327"/>
      <c r="AA314" s="327"/>
      <c r="AB314" s="327"/>
      <c r="AC314" s="327"/>
      <c r="AD314" s="327"/>
      <c r="AE314" s="327"/>
      <c r="AF314" s="327"/>
      <c r="AG314" s="327"/>
      <c r="AH314" s="402"/>
      <c r="AI314" s="23"/>
    </row>
    <row r="315" spans="2:35" ht="15" customHeight="1" thickBot="1" x14ac:dyDescent="0.45">
      <c r="B315" s="26"/>
      <c r="C315" s="375"/>
      <c r="D315" s="376"/>
      <c r="E315" s="376"/>
      <c r="F315" s="283"/>
      <c r="G315" s="283"/>
      <c r="H315" s="283"/>
      <c r="I315" s="283"/>
      <c r="J315" s="283"/>
      <c r="K315" s="283"/>
      <c r="L315" s="283"/>
      <c r="M315" s="283"/>
      <c r="N315" s="283"/>
      <c r="O315" s="545"/>
      <c r="P315" s="545"/>
      <c r="Q315" s="545"/>
      <c r="R315" s="545"/>
      <c r="S315" s="545"/>
      <c r="T315" s="545"/>
      <c r="U315" s="545"/>
      <c r="V315" s="545"/>
      <c r="W315" s="545"/>
      <c r="X315" s="545"/>
      <c r="Y315" s="545"/>
      <c r="Z315" s="545"/>
      <c r="AA315" s="545"/>
      <c r="AB315" s="545"/>
      <c r="AC315" s="545"/>
      <c r="AD315" s="545"/>
      <c r="AE315" s="545"/>
      <c r="AF315" s="545"/>
      <c r="AG315" s="545"/>
      <c r="AH315" s="546"/>
      <c r="AI315" s="23"/>
    </row>
    <row r="316" spans="2:35" ht="15" customHeight="1" x14ac:dyDescent="0.4">
      <c r="B316" s="26"/>
      <c r="C316" s="644" t="s">
        <v>524</v>
      </c>
      <c r="D316" s="644"/>
      <c r="E316" s="644"/>
      <c r="F316" s="644"/>
      <c r="G316" s="644"/>
      <c r="H316" s="644"/>
      <c r="I316" s="644"/>
      <c r="J316" s="644"/>
      <c r="K316" s="644"/>
      <c r="L316" s="644"/>
      <c r="M316" s="644"/>
      <c r="N316" s="644"/>
      <c r="O316" s="644"/>
      <c r="P316" s="644"/>
      <c r="Q316" s="644"/>
      <c r="R316" s="644"/>
      <c r="S316" s="644"/>
      <c r="T316" s="644"/>
      <c r="U316" s="644"/>
      <c r="V316" s="644"/>
      <c r="W316" s="644"/>
      <c r="X316" s="644"/>
      <c r="Y316" s="644"/>
      <c r="Z316" s="644"/>
      <c r="AA316" s="644"/>
      <c r="AB316" s="644"/>
      <c r="AC316" s="644"/>
      <c r="AD316" s="644"/>
      <c r="AE316" s="644"/>
      <c r="AF316" s="644"/>
      <c r="AG316" s="644"/>
      <c r="AH316" s="644"/>
      <c r="AI316" s="23"/>
    </row>
    <row r="317" spans="2:35" ht="15" customHeight="1" x14ac:dyDescent="0.4">
      <c r="B317" s="26"/>
      <c r="C317" s="644"/>
      <c r="D317" s="644"/>
      <c r="E317" s="644"/>
      <c r="F317" s="644"/>
      <c r="G317" s="644"/>
      <c r="H317" s="644"/>
      <c r="I317" s="644"/>
      <c r="J317" s="644"/>
      <c r="K317" s="644"/>
      <c r="L317" s="644"/>
      <c r="M317" s="644"/>
      <c r="N317" s="644"/>
      <c r="O317" s="644"/>
      <c r="P317" s="644"/>
      <c r="Q317" s="644"/>
      <c r="R317" s="644"/>
      <c r="S317" s="644"/>
      <c r="T317" s="644"/>
      <c r="U317" s="644"/>
      <c r="V317" s="644"/>
      <c r="W317" s="644"/>
      <c r="X317" s="644"/>
      <c r="Y317" s="644"/>
      <c r="Z317" s="644"/>
      <c r="AA317" s="644"/>
      <c r="AB317" s="644"/>
      <c r="AC317" s="644"/>
      <c r="AD317" s="644"/>
      <c r="AE317" s="644"/>
      <c r="AF317" s="644"/>
      <c r="AG317" s="644"/>
      <c r="AH317" s="644"/>
      <c r="AI317" s="23"/>
    </row>
    <row r="318" spans="2:35" ht="15" customHeight="1" x14ac:dyDescent="0.2">
      <c r="B318" s="26"/>
      <c r="C318" s="17"/>
      <c r="D318" s="17"/>
      <c r="E318" s="17"/>
      <c r="F318" s="87"/>
      <c r="G318" s="17"/>
      <c r="H318" s="17"/>
      <c r="I318" s="17"/>
      <c r="J318" s="17"/>
      <c r="K318" s="17"/>
      <c r="L318" s="17"/>
      <c r="M318" s="17"/>
      <c r="N318" s="17"/>
      <c r="O318" s="17"/>
      <c r="P318" s="17"/>
      <c r="Q318" s="17"/>
      <c r="R318" s="17"/>
      <c r="S318" s="22"/>
      <c r="T318" s="22"/>
      <c r="U318" s="22"/>
      <c r="V318" s="16"/>
      <c r="W318" s="16"/>
      <c r="X318" s="16"/>
      <c r="Y318" s="16"/>
      <c r="Z318" s="16"/>
      <c r="AA318" s="16"/>
      <c r="AB318" s="16"/>
      <c r="AC318" s="16"/>
      <c r="AD318" s="16"/>
      <c r="AE318" s="17"/>
      <c r="AF318" s="17"/>
      <c r="AG318" s="17"/>
      <c r="AH318" s="17"/>
      <c r="AI318" s="23"/>
    </row>
    <row r="319" spans="2:35" ht="15" customHeight="1" thickBot="1" x14ac:dyDescent="0.45">
      <c r="B319" s="26"/>
      <c r="C319" s="26" t="s">
        <v>592</v>
      </c>
      <c r="D319" s="17"/>
      <c r="E319" s="17"/>
      <c r="F319" s="8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23"/>
    </row>
    <row r="320" spans="2:35" ht="15" customHeight="1" x14ac:dyDescent="0.4">
      <c r="B320" s="26"/>
      <c r="C320" s="371"/>
      <c r="D320" s="372"/>
      <c r="E320" s="372"/>
      <c r="F320" s="266" t="s">
        <v>581</v>
      </c>
      <c r="G320" s="255"/>
      <c r="H320" s="255"/>
      <c r="I320" s="255"/>
      <c r="J320" s="255"/>
      <c r="K320" s="256"/>
      <c r="L320" s="455"/>
      <c r="M320" s="455"/>
      <c r="N320" s="690" t="str">
        <f>IF(L320&gt;1,"months","month")</f>
        <v>month</v>
      </c>
      <c r="O320" s="690"/>
      <c r="P320" s="691"/>
      <c r="Q320" s="403" t="s">
        <v>1035</v>
      </c>
      <c r="R320" s="403"/>
      <c r="S320" s="403"/>
      <c r="T320" s="403"/>
      <c r="U320" s="403"/>
      <c r="V320" s="403"/>
      <c r="W320" s="403"/>
      <c r="X320" s="403"/>
      <c r="Y320" s="455"/>
      <c r="Z320" s="455"/>
      <c r="AA320" s="611" t="s">
        <v>21</v>
      </c>
      <c r="AB320" s="455"/>
      <c r="AC320" s="455"/>
      <c r="AD320" s="456"/>
      <c r="AE320" s="17"/>
      <c r="AF320" s="17"/>
      <c r="AG320" s="17"/>
      <c r="AH320" s="17"/>
      <c r="AI320" s="23"/>
    </row>
    <row r="321" spans="2:35" ht="15" customHeight="1" thickBot="1" x14ac:dyDescent="0.45">
      <c r="B321" s="26"/>
      <c r="C321" s="375"/>
      <c r="D321" s="376"/>
      <c r="E321" s="376"/>
      <c r="F321" s="395"/>
      <c r="G321" s="396"/>
      <c r="H321" s="396"/>
      <c r="I321" s="396"/>
      <c r="J321" s="396"/>
      <c r="K321" s="397"/>
      <c r="L321" s="159"/>
      <c r="M321" s="159"/>
      <c r="N321" s="692"/>
      <c r="O321" s="692"/>
      <c r="P321" s="693"/>
      <c r="Q321" s="283"/>
      <c r="R321" s="283"/>
      <c r="S321" s="283"/>
      <c r="T321" s="283"/>
      <c r="U321" s="283"/>
      <c r="V321" s="283"/>
      <c r="W321" s="283"/>
      <c r="X321" s="283"/>
      <c r="Y321" s="159"/>
      <c r="Z321" s="159"/>
      <c r="AA321" s="612"/>
      <c r="AB321" s="159"/>
      <c r="AC321" s="159"/>
      <c r="AD321" s="689"/>
      <c r="AE321" s="17"/>
      <c r="AF321" s="17"/>
      <c r="AG321" s="17"/>
      <c r="AH321" s="17"/>
      <c r="AI321" s="23"/>
    </row>
    <row r="322" spans="2:35" ht="15" customHeight="1" x14ac:dyDescent="0.2">
      <c r="B322" s="26"/>
      <c r="C322" s="17"/>
      <c r="D322" s="17"/>
      <c r="E322" s="17"/>
      <c r="F322" s="87"/>
      <c r="G322" s="17"/>
      <c r="H322" s="17"/>
      <c r="I322" s="17"/>
      <c r="J322" s="17"/>
      <c r="K322" s="17"/>
      <c r="L322" s="17"/>
      <c r="M322" s="17"/>
      <c r="N322" s="17"/>
      <c r="O322" s="17"/>
      <c r="P322" s="17"/>
      <c r="Q322" s="17"/>
      <c r="R322" s="17"/>
      <c r="S322" s="17"/>
      <c r="T322" s="17"/>
      <c r="U322" s="22"/>
      <c r="V322" s="16"/>
      <c r="W322" s="16"/>
      <c r="X322" s="16"/>
      <c r="Y322" s="16"/>
      <c r="Z322" s="16"/>
      <c r="AA322" s="16"/>
      <c r="AB322" s="16"/>
      <c r="AC322" s="16"/>
      <c r="AD322" s="16"/>
      <c r="AE322" s="17"/>
      <c r="AF322" s="17"/>
      <c r="AG322" s="17"/>
      <c r="AH322" s="17"/>
      <c r="AI322" s="23"/>
    </row>
    <row r="323" spans="2:35" ht="15" customHeight="1" thickBot="1" x14ac:dyDescent="0.25">
      <c r="B323" s="26"/>
      <c r="C323" s="26" t="s">
        <v>525</v>
      </c>
      <c r="D323" s="17"/>
      <c r="E323" s="17"/>
      <c r="F323" s="87"/>
      <c r="G323" s="17"/>
      <c r="H323" s="17"/>
      <c r="I323" s="17"/>
      <c r="J323" s="17"/>
      <c r="K323" s="17"/>
      <c r="L323" s="17"/>
      <c r="M323" s="17"/>
      <c r="N323" s="17"/>
      <c r="O323" s="17"/>
      <c r="P323" s="17"/>
      <c r="Q323" s="17"/>
      <c r="R323" s="17"/>
      <c r="S323" s="17"/>
      <c r="T323" s="17"/>
      <c r="U323" s="22"/>
      <c r="V323" s="16"/>
      <c r="W323" s="17"/>
      <c r="X323" s="17"/>
      <c r="Y323" s="17"/>
      <c r="Z323" s="17"/>
      <c r="AA323" s="16"/>
      <c r="AB323" s="17"/>
      <c r="AC323" s="17"/>
      <c r="AD323" s="17"/>
      <c r="AE323" s="17"/>
      <c r="AF323" s="17"/>
      <c r="AG323" s="17"/>
      <c r="AH323" s="17"/>
      <c r="AI323" s="23"/>
    </row>
    <row r="324" spans="2:35" ht="15" customHeight="1" x14ac:dyDescent="0.4">
      <c r="B324" s="26"/>
      <c r="C324" s="371"/>
      <c r="D324" s="372"/>
      <c r="E324" s="372"/>
      <c r="F324" s="266" t="s">
        <v>584</v>
      </c>
      <c r="G324" s="255"/>
      <c r="H324" s="255"/>
      <c r="I324" s="255"/>
      <c r="J324" s="255"/>
      <c r="K324" s="255"/>
      <c r="L324" s="255"/>
      <c r="M324" s="256"/>
      <c r="N324" s="591"/>
      <c r="O324" s="592"/>
      <c r="P324" s="592"/>
      <c r="Q324" s="592"/>
      <c r="R324" s="592"/>
      <c r="S324" s="592"/>
      <c r="T324" s="592"/>
      <c r="U324" s="592"/>
      <c r="V324" s="592"/>
      <c r="W324" s="592"/>
      <c r="X324" s="592"/>
      <c r="Y324" s="592"/>
      <c r="Z324" s="592"/>
      <c r="AA324" s="592"/>
      <c r="AB324" s="592"/>
      <c r="AC324" s="592"/>
      <c r="AD324" s="592"/>
      <c r="AE324" s="592"/>
      <c r="AF324" s="592"/>
      <c r="AG324" s="592"/>
      <c r="AH324" s="593"/>
      <c r="AI324" s="23"/>
    </row>
    <row r="325" spans="2:35" ht="15" customHeight="1" thickBot="1" x14ac:dyDescent="0.45">
      <c r="B325" s="26"/>
      <c r="C325" s="375"/>
      <c r="D325" s="376"/>
      <c r="E325" s="376"/>
      <c r="F325" s="395"/>
      <c r="G325" s="396"/>
      <c r="H325" s="396"/>
      <c r="I325" s="396"/>
      <c r="J325" s="396"/>
      <c r="K325" s="396"/>
      <c r="L325" s="396"/>
      <c r="M325" s="397"/>
      <c r="N325" s="594"/>
      <c r="O325" s="595"/>
      <c r="P325" s="595"/>
      <c r="Q325" s="595"/>
      <c r="R325" s="595"/>
      <c r="S325" s="595"/>
      <c r="T325" s="595"/>
      <c r="U325" s="595"/>
      <c r="V325" s="595"/>
      <c r="W325" s="595"/>
      <c r="X325" s="595"/>
      <c r="Y325" s="595"/>
      <c r="Z325" s="595"/>
      <c r="AA325" s="595"/>
      <c r="AB325" s="595"/>
      <c r="AC325" s="595"/>
      <c r="AD325" s="595"/>
      <c r="AE325" s="595"/>
      <c r="AF325" s="595"/>
      <c r="AG325" s="595"/>
      <c r="AH325" s="596"/>
      <c r="AI325" s="25"/>
    </row>
    <row r="326" spans="2:35" ht="15" customHeight="1" x14ac:dyDescent="0.4">
      <c r="B326" s="26"/>
      <c r="C326" s="17"/>
      <c r="D326" s="17"/>
      <c r="E326" s="17"/>
      <c r="F326" s="87"/>
      <c r="G326" s="17"/>
      <c r="H326" s="17"/>
      <c r="I326" s="17"/>
      <c r="J326" s="17"/>
      <c r="K326" s="17"/>
      <c r="L326" s="17"/>
      <c r="M326" s="17"/>
      <c r="N326" s="17"/>
      <c r="O326" s="17"/>
      <c r="P326" s="17"/>
      <c r="Q326" s="17"/>
      <c r="R326" s="17"/>
      <c r="S326" s="17"/>
      <c r="T326" s="17"/>
      <c r="U326" s="17"/>
      <c r="V326" s="17"/>
      <c r="W326" s="17"/>
      <c r="X326" s="16"/>
      <c r="Y326" s="16"/>
      <c r="Z326" s="16"/>
      <c r="AA326" s="16"/>
      <c r="AB326" s="16"/>
      <c r="AC326" s="16"/>
      <c r="AD326" s="16"/>
      <c r="AE326" s="16"/>
      <c r="AF326" s="16"/>
      <c r="AG326" s="16"/>
      <c r="AH326" s="16"/>
      <c r="AI326" s="25"/>
    </row>
    <row r="327" spans="2:35" ht="15" customHeight="1" thickBot="1" x14ac:dyDescent="0.45">
      <c r="B327" s="26"/>
      <c r="C327" s="26" t="s">
        <v>526</v>
      </c>
      <c r="D327" s="17"/>
      <c r="E327" s="17"/>
      <c r="F327" s="87"/>
      <c r="G327" s="17"/>
      <c r="H327" s="17"/>
      <c r="I327" s="17"/>
      <c r="J327" s="17"/>
      <c r="K327" s="17"/>
      <c r="L327" s="17"/>
      <c r="M327" s="17"/>
      <c r="N327" s="17"/>
      <c r="O327" s="17"/>
      <c r="P327" s="17"/>
      <c r="Q327" s="17"/>
      <c r="R327" s="17"/>
      <c r="S327" s="17"/>
      <c r="T327" s="17"/>
      <c r="U327" s="17"/>
      <c r="V327" s="17"/>
      <c r="W327" s="17"/>
      <c r="X327" s="16"/>
      <c r="Y327" s="16"/>
      <c r="Z327" s="16"/>
      <c r="AA327" s="16"/>
      <c r="AB327" s="16"/>
      <c r="AC327" s="16"/>
      <c r="AD327" s="16"/>
      <c r="AE327" s="16"/>
      <c r="AF327" s="16"/>
      <c r="AG327" s="16"/>
      <c r="AH327" s="16"/>
      <c r="AI327" s="25"/>
    </row>
    <row r="328" spans="2:35" ht="15" customHeight="1" x14ac:dyDescent="0.4">
      <c r="B328" s="26"/>
      <c r="C328" s="578"/>
      <c r="D328" s="579"/>
      <c r="E328" s="579"/>
      <c r="F328" s="579"/>
      <c r="G328" s="579"/>
      <c r="H328" s="579"/>
      <c r="I328" s="579"/>
      <c r="J328" s="579"/>
      <c r="K328" s="579"/>
      <c r="L328" s="579"/>
      <c r="M328" s="579"/>
      <c r="N328" s="579"/>
      <c r="O328" s="579"/>
      <c r="P328" s="579"/>
      <c r="Q328" s="579"/>
      <c r="R328" s="579"/>
      <c r="S328" s="579"/>
      <c r="T328" s="579"/>
      <c r="U328" s="579"/>
      <c r="V328" s="579"/>
      <c r="W328" s="579"/>
      <c r="X328" s="579"/>
      <c r="Y328" s="579"/>
      <c r="Z328" s="579"/>
      <c r="AA328" s="579"/>
      <c r="AB328" s="579"/>
      <c r="AC328" s="579"/>
      <c r="AD328" s="579"/>
      <c r="AE328" s="579"/>
      <c r="AF328" s="579"/>
      <c r="AG328" s="579"/>
      <c r="AH328" s="580"/>
      <c r="AI328" s="25"/>
    </row>
    <row r="329" spans="2:35" ht="15" customHeight="1" x14ac:dyDescent="0.4">
      <c r="B329" s="26"/>
      <c r="C329" s="581"/>
      <c r="D329" s="582"/>
      <c r="E329" s="582"/>
      <c r="F329" s="582"/>
      <c r="G329" s="582"/>
      <c r="H329" s="582"/>
      <c r="I329" s="582"/>
      <c r="J329" s="582"/>
      <c r="K329" s="582"/>
      <c r="L329" s="582"/>
      <c r="M329" s="582"/>
      <c r="N329" s="582"/>
      <c r="O329" s="582"/>
      <c r="P329" s="582"/>
      <c r="Q329" s="582"/>
      <c r="R329" s="582"/>
      <c r="S329" s="582"/>
      <c r="T329" s="582"/>
      <c r="U329" s="582"/>
      <c r="V329" s="582"/>
      <c r="W329" s="582"/>
      <c r="X329" s="582"/>
      <c r="Y329" s="582"/>
      <c r="Z329" s="582"/>
      <c r="AA329" s="582"/>
      <c r="AB329" s="582"/>
      <c r="AC329" s="582"/>
      <c r="AD329" s="582"/>
      <c r="AE329" s="582"/>
      <c r="AF329" s="582"/>
      <c r="AG329" s="582"/>
      <c r="AH329" s="583"/>
      <c r="AI329" s="23"/>
    </row>
    <row r="330" spans="2:35" ht="15" customHeight="1" x14ac:dyDescent="0.4">
      <c r="B330" s="26"/>
      <c r="C330" s="581"/>
      <c r="D330" s="582"/>
      <c r="E330" s="582"/>
      <c r="F330" s="582"/>
      <c r="G330" s="582"/>
      <c r="H330" s="582"/>
      <c r="I330" s="582"/>
      <c r="J330" s="582"/>
      <c r="K330" s="582"/>
      <c r="L330" s="582"/>
      <c r="M330" s="582"/>
      <c r="N330" s="582"/>
      <c r="O330" s="582"/>
      <c r="P330" s="582"/>
      <c r="Q330" s="582"/>
      <c r="R330" s="582"/>
      <c r="S330" s="582"/>
      <c r="T330" s="582"/>
      <c r="U330" s="582"/>
      <c r="V330" s="582"/>
      <c r="W330" s="582"/>
      <c r="X330" s="582"/>
      <c r="Y330" s="582"/>
      <c r="Z330" s="582"/>
      <c r="AA330" s="582"/>
      <c r="AB330" s="582"/>
      <c r="AC330" s="582"/>
      <c r="AD330" s="582"/>
      <c r="AE330" s="582"/>
      <c r="AF330" s="582"/>
      <c r="AG330" s="582"/>
      <c r="AH330" s="583"/>
      <c r="AI330" s="23"/>
    </row>
    <row r="331" spans="2:35" ht="15" customHeight="1" thickBot="1" x14ac:dyDescent="0.45">
      <c r="B331" s="26"/>
      <c r="C331" s="584"/>
      <c r="D331" s="585"/>
      <c r="E331" s="585"/>
      <c r="F331" s="585"/>
      <c r="G331" s="585"/>
      <c r="H331" s="585"/>
      <c r="I331" s="585"/>
      <c r="J331" s="585"/>
      <c r="K331" s="585"/>
      <c r="L331" s="585"/>
      <c r="M331" s="585"/>
      <c r="N331" s="585"/>
      <c r="O331" s="585"/>
      <c r="P331" s="585"/>
      <c r="Q331" s="585"/>
      <c r="R331" s="585"/>
      <c r="S331" s="585"/>
      <c r="T331" s="585"/>
      <c r="U331" s="585"/>
      <c r="V331" s="585"/>
      <c r="W331" s="585"/>
      <c r="X331" s="585"/>
      <c r="Y331" s="585"/>
      <c r="Z331" s="585"/>
      <c r="AA331" s="585"/>
      <c r="AB331" s="585"/>
      <c r="AC331" s="585"/>
      <c r="AD331" s="585"/>
      <c r="AE331" s="585"/>
      <c r="AF331" s="585"/>
      <c r="AG331" s="585"/>
      <c r="AH331" s="586"/>
      <c r="AI331" s="23"/>
    </row>
    <row r="332" spans="2:35" ht="15" customHeight="1" x14ac:dyDescent="0.4">
      <c r="B332" s="26"/>
      <c r="C332" s="644" t="s">
        <v>527</v>
      </c>
      <c r="D332" s="644"/>
      <c r="E332" s="644"/>
      <c r="F332" s="644"/>
      <c r="G332" s="644"/>
      <c r="H332" s="644"/>
      <c r="I332" s="644"/>
      <c r="J332" s="644"/>
      <c r="K332" s="644"/>
      <c r="L332" s="644"/>
      <c r="M332" s="644"/>
      <c r="N332" s="644"/>
      <c r="O332" s="644"/>
      <c r="P332" s="644"/>
      <c r="Q332" s="644"/>
      <c r="R332" s="644"/>
      <c r="S332" s="644"/>
      <c r="T332" s="644"/>
      <c r="U332" s="644"/>
      <c r="V332" s="644"/>
      <c r="W332" s="644"/>
      <c r="X332" s="644"/>
      <c r="Y332" s="644"/>
      <c r="Z332" s="644"/>
      <c r="AA332" s="644"/>
      <c r="AB332" s="644"/>
      <c r="AC332" s="644"/>
      <c r="AD332" s="644"/>
      <c r="AE332" s="644"/>
      <c r="AF332" s="644"/>
      <c r="AG332" s="644"/>
      <c r="AH332" s="644"/>
      <c r="AI332" s="23"/>
    </row>
    <row r="333" spans="2:35" ht="15" customHeight="1" x14ac:dyDescent="0.4">
      <c r="B333" s="26"/>
      <c r="C333" s="644"/>
      <c r="D333" s="644"/>
      <c r="E333" s="644"/>
      <c r="F333" s="644"/>
      <c r="G333" s="644"/>
      <c r="H333" s="644"/>
      <c r="I333" s="644"/>
      <c r="J333" s="644"/>
      <c r="K333" s="644"/>
      <c r="L333" s="644"/>
      <c r="M333" s="644"/>
      <c r="N333" s="644"/>
      <c r="O333" s="644"/>
      <c r="P333" s="644"/>
      <c r="Q333" s="644"/>
      <c r="R333" s="644"/>
      <c r="S333" s="644"/>
      <c r="T333" s="644"/>
      <c r="U333" s="644"/>
      <c r="V333" s="644"/>
      <c r="W333" s="644"/>
      <c r="X333" s="644"/>
      <c r="Y333" s="644"/>
      <c r="Z333" s="644"/>
      <c r="AA333" s="644"/>
      <c r="AB333" s="644"/>
      <c r="AC333" s="644"/>
      <c r="AD333" s="644"/>
      <c r="AE333" s="644"/>
      <c r="AF333" s="644"/>
      <c r="AG333" s="644"/>
      <c r="AH333" s="644"/>
      <c r="AI333" s="23"/>
    </row>
    <row r="334" spans="2:35" ht="15" customHeight="1" x14ac:dyDescent="0.4">
      <c r="B334" s="26"/>
      <c r="C334" s="17"/>
      <c r="D334" s="17"/>
      <c r="E334" s="17"/>
      <c r="F334" s="87"/>
      <c r="G334" s="17"/>
      <c r="H334" s="17"/>
      <c r="I334" s="17"/>
      <c r="J334" s="17"/>
      <c r="K334" s="17"/>
      <c r="L334" s="17"/>
      <c r="M334" s="17"/>
      <c r="N334" s="17"/>
      <c r="O334" s="17"/>
      <c r="P334" s="17"/>
      <c r="Q334" s="17"/>
      <c r="R334" s="17"/>
      <c r="S334" s="17"/>
      <c r="T334" s="17"/>
      <c r="U334" s="17"/>
      <c r="V334" s="17"/>
      <c r="W334" s="17"/>
      <c r="X334" s="16"/>
      <c r="Y334" s="16"/>
      <c r="Z334" s="16"/>
      <c r="AA334" s="16"/>
      <c r="AB334" s="16"/>
      <c r="AC334" s="16"/>
      <c r="AD334" s="16"/>
      <c r="AE334" s="16"/>
      <c r="AF334" s="16"/>
      <c r="AG334" s="16"/>
      <c r="AH334" s="16"/>
      <c r="AI334" s="23"/>
    </row>
    <row r="335" spans="2:35" ht="15" customHeight="1" x14ac:dyDescent="0.4">
      <c r="B335" s="26" t="s">
        <v>528</v>
      </c>
      <c r="C335" s="17"/>
      <c r="D335" s="17"/>
      <c r="E335" s="17"/>
      <c r="F335" s="87"/>
      <c r="G335" s="17"/>
      <c r="H335" s="17"/>
      <c r="I335" s="17"/>
      <c r="J335" s="17"/>
      <c r="K335" s="17"/>
      <c r="L335" s="17"/>
      <c r="M335" s="17"/>
      <c r="N335" s="17"/>
      <c r="O335" s="17"/>
      <c r="P335" s="17"/>
      <c r="Q335" s="17"/>
      <c r="R335" s="17"/>
      <c r="S335" s="17"/>
      <c r="T335" s="17"/>
      <c r="U335" s="17"/>
      <c r="V335" s="17"/>
      <c r="W335" s="17"/>
      <c r="X335" s="16"/>
      <c r="Y335" s="16"/>
      <c r="Z335" s="16"/>
      <c r="AA335" s="16"/>
      <c r="AB335" s="16"/>
      <c r="AC335" s="16"/>
      <c r="AD335" s="16"/>
      <c r="AE335" s="16"/>
      <c r="AF335" s="16"/>
      <c r="AG335" s="16"/>
      <c r="AH335" s="16"/>
      <c r="AI335" s="23"/>
    </row>
    <row r="336" spans="2:35" ht="15" customHeight="1" thickBot="1" x14ac:dyDescent="0.45">
      <c r="B336" s="26"/>
      <c r="C336" s="26" t="s">
        <v>529</v>
      </c>
      <c r="D336" s="17"/>
      <c r="E336" s="17"/>
      <c r="F336" s="87"/>
      <c r="G336" s="17"/>
      <c r="H336" s="17"/>
      <c r="I336" s="17"/>
      <c r="J336" s="17"/>
      <c r="K336" s="17"/>
      <c r="L336" s="17"/>
      <c r="M336" s="17"/>
      <c r="N336" s="17"/>
      <c r="O336" s="17"/>
      <c r="P336" s="17"/>
      <c r="Q336" s="17"/>
      <c r="R336" s="17"/>
      <c r="S336" s="17"/>
      <c r="T336" s="17"/>
      <c r="U336" s="17"/>
      <c r="V336" s="17"/>
      <c r="W336" s="17"/>
      <c r="X336" s="16"/>
      <c r="Y336" s="16"/>
      <c r="Z336" s="16"/>
      <c r="AA336" s="16"/>
      <c r="AB336" s="16"/>
      <c r="AC336" s="16"/>
      <c r="AD336" s="16"/>
      <c r="AE336" s="16"/>
      <c r="AF336" s="16"/>
      <c r="AG336" s="16"/>
      <c r="AH336" s="16"/>
      <c r="AI336" s="23"/>
    </row>
    <row r="337" spans="2:35" ht="15" customHeight="1" x14ac:dyDescent="0.4">
      <c r="B337" s="26"/>
      <c r="C337" s="371"/>
      <c r="D337" s="372"/>
      <c r="E337" s="372"/>
      <c r="F337" s="266" t="s">
        <v>533</v>
      </c>
      <c r="G337" s="255"/>
      <c r="H337" s="255"/>
      <c r="I337" s="255"/>
      <c r="J337" s="255"/>
      <c r="K337" s="256"/>
      <c r="L337" s="477"/>
      <c r="M337" s="478"/>
      <c r="N337" s="478"/>
      <c r="O337" s="478"/>
      <c r="P337" s="478"/>
      <c r="Q337" s="478"/>
      <c r="R337" s="478"/>
      <c r="S337" s="478"/>
      <c r="T337" s="478"/>
      <c r="U337" s="478"/>
      <c r="V337" s="478"/>
      <c r="W337" s="478"/>
      <c r="X337" s="478"/>
      <c r="Y337" s="478"/>
      <c r="Z337" s="478"/>
      <c r="AA337" s="478"/>
      <c r="AB337" s="478"/>
      <c r="AC337" s="478"/>
      <c r="AD337" s="478"/>
      <c r="AE337" s="478"/>
      <c r="AF337" s="478"/>
      <c r="AG337" s="478"/>
      <c r="AH337" s="479"/>
      <c r="AI337" s="23"/>
    </row>
    <row r="338" spans="2:35" ht="15" customHeight="1" thickBot="1" x14ac:dyDescent="0.45">
      <c r="B338" s="26"/>
      <c r="C338" s="375"/>
      <c r="D338" s="376"/>
      <c r="E338" s="376"/>
      <c r="F338" s="395"/>
      <c r="G338" s="396"/>
      <c r="H338" s="396"/>
      <c r="I338" s="396"/>
      <c r="J338" s="396"/>
      <c r="K338" s="397"/>
      <c r="L338" s="409"/>
      <c r="M338" s="410"/>
      <c r="N338" s="410"/>
      <c r="O338" s="410"/>
      <c r="P338" s="410"/>
      <c r="Q338" s="410"/>
      <c r="R338" s="410"/>
      <c r="S338" s="410"/>
      <c r="T338" s="410"/>
      <c r="U338" s="410"/>
      <c r="V338" s="410"/>
      <c r="W338" s="410"/>
      <c r="X338" s="410"/>
      <c r="Y338" s="410"/>
      <c r="Z338" s="410"/>
      <c r="AA338" s="410"/>
      <c r="AB338" s="410"/>
      <c r="AC338" s="410"/>
      <c r="AD338" s="410"/>
      <c r="AE338" s="410"/>
      <c r="AF338" s="410"/>
      <c r="AG338" s="410"/>
      <c r="AH338" s="569"/>
      <c r="AI338" s="23"/>
    </row>
    <row r="339" spans="2:35" ht="15" customHeight="1" x14ac:dyDescent="0.4">
      <c r="B339" s="26"/>
      <c r="C339" s="17"/>
      <c r="D339" s="17"/>
      <c r="E339" s="17"/>
      <c r="F339" s="87"/>
      <c r="G339" s="17"/>
      <c r="H339" s="17"/>
      <c r="I339" s="17"/>
      <c r="J339" s="17"/>
      <c r="K339" s="17"/>
      <c r="L339" s="17"/>
      <c r="M339" s="17"/>
      <c r="N339" s="17"/>
      <c r="O339" s="17"/>
      <c r="P339" s="17"/>
      <c r="Q339" s="17"/>
      <c r="R339" s="17"/>
      <c r="S339" s="24"/>
      <c r="T339" s="24"/>
      <c r="U339" s="24"/>
      <c r="V339" s="16"/>
      <c r="W339" s="16"/>
      <c r="X339" s="16"/>
      <c r="Y339" s="16"/>
      <c r="Z339" s="16"/>
      <c r="AA339" s="16"/>
      <c r="AB339" s="16"/>
      <c r="AC339" s="16"/>
      <c r="AD339" s="16"/>
      <c r="AE339" s="17"/>
      <c r="AF339" s="17"/>
      <c r="AG339" s="17"/>
      <c r="AH339" s="17"/>
      <c r="AI339" s="23"/>
    </row>
    <row r="340" spans="2:35" ht="15" customHeight="1" thickBot="1" x14ac:dyDescent="0.45">
      <c r="B340" s="26"/>
      <c r="C340" s="26" t="s">
        <v>530</v>
      </c>
      <c r="D340" s="17"/>
      <c r="E340" s="17"/>
      <c r="F340" s="87"/>
      <c r="G340" s="17"/>
      <c r="H340" s="17"/>
      <c r="I340" s="17"/>
      <c r="J340" s="17"/>
      <c r="K340" s="17"/>
      <c r="L340" s="17"/>
      <c r="M340" s="17"/>
      <c r="N340" s="17"/>
      <c r="O340" s="17"/>
      <c r="P340" s="17"/>
      <c r="Q340" s="17"/>
      <c r="R340" s="17"/>
      <c r="S340" s="17"/>
      <c r="T340" s="17"/>
      <c r="U340" s="17"/>
      <c r="V340" s="17"/>
      <c r="W340" s="17"/>
      <c r="X340" s="16"/>
      <c r="Y340" s="16"/>
      <c r="Z340" s="16"/>
      <c r="AA340" s="16"/>
      <c r="AB340" s="16"/>
      <c r="AC340" s="16"/>
      <c r="AD340" s="16"/>
      <c r="AE340" s="16"/>
      <c r="AF340" s="16"/>
      <c r="AG340" s="16"/>
      <c r="AH340" s="16"/>
      <c r="AI340" s="23"/>
    </row>
    <row r="341" spans="2:35" ht="15" customHeight="1" x14ac:dyDescent="0.4">
      <c r="B341" s="26"/>
      <c r="C341" s="371"/>
      <c r="D341" s="372"/>
      <c r="E341" s="372"/>
      <c r="F341" s="664" t="s">
        <v>533</v>
      </c>
      <c r="G341" s="665"/>
      <c r="H341" s="665"/>
      <c r="I341" s="665"/>
      <c r="J341" s="665"/>
      <c r="K341" s="666"/>
      <c r="L341" s="477"/>
      <c r="M341" s="478"/>
      <c r="N341" s="478"/>
      <c r="O341" s="478"/>
      <c r="P341" s="478"/>
      <c r="Q341" s="478"/>
      <c r="R341" s="478"/>
      <c r="S341" s="478"/>
      <c r="T341" s="478"/>
      <c r="U341" s="478"/>
      <c r="V341" s="478"/>
      <c r="W341" s="478"/>
      <c r="X341" s="478"/>
      <c r="Y341" s="478"/>
      <c r="Z341" s="478"/>
      <c r="AA341" s="478"/>
      <c r="AB341" s="478"/>
      <c r="AC341" s="478"/>
      <c r="AD341" s="478"/>
      <c r="AE341" s="478"/>
      <c r="AF341" s="478"/>
      <c r="AG341" s="478"/>
      <c r="AH341" s="479"/>
      <c r="AI341" s="23"/>
    </row>
    <row r="342" spans="2:35" ht="15" customHeight="1" thickBot="1" x14ac:dyDescent="0.45">
      <c r="B342" s="26"/>
      <c r="C342" s="375"/>
      <c r="D342" s="376"/>
      <c r="E342" s="376"/>
      <c r="F342" s="667"/>
      <c r="G342" s="668"/>
      <c r="H342" s="668"/>
      <c r="I342" s="668"/>
      <c r="J342" s="668"/>
      <c r="K342" s="669"/>
      <c r="L342" s="409"/>
      <c r="M342" s="410"/>
      <c r="N342" s="410"/>
      <c r="O342" s="410"/>
      <c r="P342" s="410"/>
      <c r="Q342" s="410"/>
      <c r="R342" s="410"/>
      <c r="S342" s="410"/>
      <c r="T342" s="410"/>
      <c r="U342" s="410"/>
      <c r="V342" s="410"/>
      <c r="W342" s="410"/>
      <c r="X342" s="410"/>
      <c r="Y342" s="410"/>
      <c r="Z342" s="410"/>
      <c r="AA342" s="410"/>
      <c r="AB342" s="410"/>
      <c r="AC342" s="410"/>
      <c r="AD342" s="410"/>
      <c r="AE342" s="410"/>
      <c r="AF342" s="410"/>
      <c r="AG342" s="410"/>
      <c r="AH342" s="569"/>
      <c r="AI342" s="23"/>
    </row>
    <row r="343" spans="2:35" ht="15" customHeight="1" x14ac:dyDescent="0.4">
      <c r="B343" s="26"/>
      <c r="C343" s="17"/>
      <c r="D343" s="17"/>
      <c r="E343" s="17"/>
      <c r="F343" s="87"/>
      <c r="G343" s="17"/>
      <c r="H343" s="17"/>
      <c r="I343" s="17"/>
      <c r="J343" s="17"/>
      <c r="K343" s="17"/>
      <c r="L343" s="17"/>
      <c r="M343" s="17"/>
      <c r="N343" s="17"/>
      <c r="O343" s="17"/>
      <c r="P343" s="17"/>
      <c r="Q343" s="17"/>
      <c r="R343" s="17"/>
      <c r="S343" s="24"/>
      <c r="T343" s="24"/>
      <c r="U343" s="24"/>
      <c r="V343" s="16"/>
      <c r="W343" s="16"/>
      <c r="X343" s="16"/>
      <c r="Y343" s="16"/>
      <c r="Z343" s="16"/>
      <c r="AA343" s="16"/>
      <c r="AB343" s="16"/>
      <c r="AC343" s="16"/>
      <c r="AD343" s="16"/>
      <c r="AE343" s="17"/>
      <c r="AF343" s="17"/>
      <c r="AG343" s="17"/>
      <c r="AH343" s="17"/>
      <c r="AI343" s="23"/>
    </row>
    <row r="344" spans="2:35" ht="15" customHeight="1" x14ac:dyDescent="0.2">
      <c r="B344" s="26" t="s">
        <v>531</v>
      </c>
      <c r="C344" s="17"/>
      <c r="D344" s="17"/>
      <c r="E344" s="17"/>
      <c r="F344" s="87"/>
      <c r="G344" s="17"/>
      <c r="H344" s="17"/>
      <c r="I344" s="17"/>
      <c r="J344" s="17"/>
      <c r="K344" s="17"/>
      <c r="L344" s="17"/>
      <c r="M344" s="17"/>
      <c r="N344" s="17"/>
      <c r="O344" s="17"/>
      <c r="P344" s="17"/>
      <c r="Q344" s="17"/>
      <c r="R344" s="17"/>
      <c r="S344" s="22"/>
      <c r="T344" s="22"/>
      <c r="U344" s="22"/>
      <c r="V344" s="16"/>
      <c r="W344" s="16"/>
      <c r="X344" s="16"/>
      <c r="Y344" s="16"/>
      <c r="Z344" s="16"/>
      <c r="AA344" s="16"/>
      <c r="AB344" s="16"/>
      <c r="AC344" s="16"/>
      <c r="AD344" s="16"/>
      <c r="AE344" s="17"/>
      <c r="AF344" s="17"/>
      <c r="AG344" s="17"/>
      <c r="AH344" s="17"/>
      <c r="AI344" s="23"/>
    </row>
    <row r="345" spans="2:35" ht="15" customHeight="1" thickBot="1" x14ac:dyDescent="0.25">
      <c r="B345" s="26"/>
      <c r="C345" s="26" t="s">
        <v>532</v>
      </c>
      <c r="D345" s="17"/>
      <c r="E345" s="17"/>
      <c r="F345" s="87"/>
      <c r="G345" s="17"/>
      <c r="H345" s="17"/>
      <c r="I345" s="17"/>
      <c r="J345" s="17"/>
      <c r="K345" s="17"/>
      <c r="L345" s="17"/>
      <c r="M345" s="17"/>
      <c r="N345" s="17"/>
      <c r="O345" s="17"/>
      <c r="P345" s="17"/>
      <c r="Q345" s="17"/>
      <c r="R345" s="17"/>
      <c r="S345" s="22"/>
      <c r="T345" s="22"/>
      <c r="U345" s="22"/>
      <c r="V345" s="16"/>
      <c r="W345" s="17"/>
      <c r="X345" s="17"/>
      <c r="Y345" s="17"/>
      <c r="Z345" s="17"/>
      <c r="AA345" s="16"/>
      <c r="AB345" s="17"/>
      <c r="AC345" s="17"/>
      <c r="AD345" s="17"/>
      <c r="AE345" s="17"/>
      <c r="AF345" s="17"/>
      <c r="AG345" s="17"/>
      <c r="AH345" s="17"/>
      <c r="AI345" s="23"/>
    </row>
    <row r="346" spans="2:35" ht="15" customHeight="1" x14ac:dyDescent="0.4">
      <c r="B346" s="26"/>
      <c r="C346" s="656"/>
      <c r="D346" s="592"/>
      <c r="E346" s="592"/>
      <c r="F346" s="592"/>
      <c r="G346" s="592"/>
      <c r="H346" s="592"/>
      <c r="I346" s="592"/>
      <c r="J346" s="592"/>
      <c r="K346" s="592"/>
      <c r="L346" s="592"/>
      <c r="M346" s="592"/>
      <c r="N346" s="592"/>
      <c r="O346" s="592"/>
      <c r="P346" s="592"/>
      <c r="Q346" s="592"/>
      <c r="R346" s="592"/>
      <c r="S346" s="592"/>
      <c r="T346" s="592"/>
      <c r="U346" s="592"/>
      <c r="V346" s="592"/>
      <c r="W346" s="592"/>
      <c r="X346" s="592"/>
      <c r="Y346" s="592"/>
      <c r="Z346" s="592"/>
      <c r="AA346" s="592"/>
      <c r="AB346" s="592"/>
      <c r="AC346" s="592"/>
      <c r="AD346" s="592"/>
      <c r="AE346" s="592"/>
      <c r="AF346" s="592"/>
      <c r="AG346" s="592"/>
      <c r="AH346" s="593"/>
      <c r="AI346" s="23"/>
    </row>
    <row r="347" spans="2:35" ht="15" customHeight="1" x14ac:dyDescent="0.4">
      <c r="B347" s="26"/>
      <c r="C347" s="657"/>
      <c r="D347" s="658"/>
      <c r="E347" s="658"/>
      <c r="F347" s="658"/>
      <c r="G347" s="658"/>
      <c r="H347" s="658"/>
      <c r="I347" s="658"/>
      <c r="J347" s="658"/>
      <c r="K347" s="658"/>
      <c r="L347" s="658"/>
      <c r="M347" s="658"/>
      <c r="N347" s="658"/>
      <c r="O347" s="658"/>
      <c r="P347" s="658"/>
      <c r="Q347" s="658"/>
      <c r="R347" s="658"/>
      <c r="S347" s="658"/>
      <c r="T347" s="658"/>
      <c r="U347" s="658"/>
      <c r="V347" s="658"/>
      <c r="W347" s="658"/>
      <c r="X347" s="658"/>
      <c r="Y347" s="658"/>
      <c r="Z347" s="658"/>
      <c r="AA347" s="658"/>
      <c r="AB347" s="658"/>
      <c r="AC347" s="658"/>
      <c r="AD347" s="658"/>
      <c r="AE347" s="658"/>
      <c r="AF347" s="658"/>
      <c r="AG347" s="658"/>
      <c r="AH347" s="659"/>
      <c r="AI347" s="23"/>
    </row>
    <row r="348" spans="2:35" ht="15" customHeight="1" x14ac:dyDescent="0.4">
      <c r="B348" s="26"/>
      <c r="C348" s="657"/>
      <c r="D348" s="658"/>
      <c r="E348" s="658"/>
      <c r="F348" s="658"/>
      <c r="G348" s="658"/>
      <c r="H348" s="658"/>
      <c r="I348" s="658"/>
      <c r="J348" s="658"/>
      <c r="K348" s="658"/>
      <c r="L348" s="658"/>
      <c r="M348" s="658"/>
      <c r="N348" s="658"/>
      <c r="O348" s="658"/>
      <c r="P348" s="658"/>
      <c r="Q348" s="658"/>
      <c r="R348" s="658"/>
      <c r="S348" s="658"/>
      <c r="T348" s="658"/>
      <c r="U348" s="658"/>
      <c r="V348" s="658"/>
      <c r="W348" s="658"/>
      <c r="X348" s="658"/>
      <c r="Y348" s="658"/>
      <c r="Z348" s="658"/>
      <c r="AA348" s="658"/>
      <c r="AB348" s="658"/>
      <c r="AC348" s="658"/>
      <c r="AD348" s="658"/>
      <c r="AE348" s="658"/>
      <c r="AF348" s="658"/>
      <c r="AG348" s="658"/>
      <c r="AH348" s="659"/>
      <c r="AI348" s="23"/>
    </row>
    <row r="349" spans="2:35" ht="15" customHeight="1" x14ac:dyDescent="0.4">
      <c r="B349" s="26"/>
      <c r="C349" s="657"/>
      <c r="D349" s="658"/>
      <c r="E349" s="658"/>
      <c r="F349" s="658"/>
      <c r="G349" s="658"/>
      <c r="H349" s="658"/>
      <c r="I349" s="658"/>
      <c r="J349" s="658"/>
      <c r="K349" s="658"/>
      <c r="L349" s="658"/>
      <c r="M349" s="658"/>
      <c r="N349" s="658"/>
      <c r="O349" s="658"/>
      <c r="P349" s="658"/>
      <c r="Q349" s="658"/>
      <c r="R349" s="658"/>
      <c r="S349" s="658"/>
      <c r="T349" s="658"/>
      <c r="U349" s="658"/>
      <c r="V349" s="658"/>
      <c r="W349" s="658"/>
      <c r="X349" s="658"/>
      <c r="Y349" s="658"/>
      <c r="Z349" s="658"/>
      <c r="AA349" s="658"/>
      <c r="AB349" s="658"/>
      <c r="AC349" s="658"/>
      <c r="AD349" s="658"/>
      <c r="AE349" s="658"/>
      <c r="AF349" s="658"/>
      <c r="AG349" s="658"/>
      <c r="AH349" s="659"/>
      <c r="AI349" s="23"/>
    </row>
    <row r="350" spans="2:35" ht="15" customHeight="1" x14ac:dyDescent="0.4">
      <c r="B350" s="26"/>
      <c r="C350" s="657"/>
      <c r="D350" s="658"/>
      <c r="E350" s="658"/>
      <c r="F350" s="658"/>
      <c r="G350" s="658"/>
      <c r="H350" s="658"/>
      <c r="I350" s="658"/>
      <c r="J350" s="658"/>
      <c r="K350" s="658"/>
      <c r="L350" s="658"/>
      <c r="M350" s="658"/>
      <c r="N350" s="658"/>
      <c r="O350" s="658"/>
      <c r="P350" s="658"/>
      <c r="Q350" s="658"/>
      <c r="R350" s="658"/>
      <c r="S350" s="658"/>
      <c r="T350" s="658"/>
      <c r="U350" s="658"/>
      <c r="V350" s="658"/>
      <c r="W350" s="658"/>
      <c r="X350" s="658"/>
      <c r="Y350" s="658"/>
      <c r="Z350" s="658"/>
      <c r="AA350" s="658"/>
      <c r="AB350" s="658"/>
      <c r="AC350" s="658"/>
      <c r="AD350" s="658"/>
      <c r="AE350" s="658"/>
      <c r="AF350" s="658"/>
      <c r="AG350" s="658"/>
      <c r="AH350" s="659"/>
      <c r="AI350" s="23"/>
    </row>
    <row r="351" spans="2:35" ht="15" customHeight="1" thickBot="1" x14ac:dyDescent="0.45">
      <c r="B351" s="26"/>
      <c r="C351" s="660"/>
      <c r="D351" s="595"/>
      <c r="E351" s="595"/>
      <c r="F351" s="595"/>
      <c r="G351" s="595"/>
      <c r="H351" s="595"/>
      <c r="I351" s="595"/>
      <c r="J351" s="595"/>
      <c r="K351" s="595"/>
      <c r="L351" s="595"/>
      <c r="M351" s="595"/>
      <c r="N351" s="595"/>
      <c r="O351" s="595"/>
      <c r="P351" s="595"/>
      <c r="Q351" s="595"/>
      <c r="R351" s="595"/>
      <c r="S351" s="595"/>
      <c r="T351" s="595"/>
      <c r="U351" s="595"/>
      <c r="V351" s="595"/>
      <c r="W351" s="595"/>
      <c r="X351" s="595"/>
      <c r="Y351" s="595"/>
      <c r="Z351" s="595"/>
      <c r="AA351" s="595"/>
      <c r="AB351" s="595"/>
      <c r="AC351" s="595"/>
      <c r="AD351" s="595"/>
      <c r="AE351" s="595"/>
      <c r="AF351" s="595"/>
      <c r="AG351" s="595"/>
      <c r="AH351" s="596"/>
      <c r="AI351" s="23"/>
    </row>
    <row r="352" spans="2:35" ht="15" customHeight="1" x14ac:dyDescent="0.4">
      <c r="B352" s="26"/>
      <c r="C352" s="26"/>
      <c r="D352" s="26"/>
      <c r="E352" s="26"/>
      <c r="F352" s="77"/>
      <c r="G352" s="26"/>
      <c r="H352" s="26"/>
      <c r="I352" s="26"/>
      <c r="J352" s="26"/>
      <c r="K352" s="26"/>
      <c r="L352" s="28"/>
      <c r="M352" s="28"/>
      <c r="N352" s="26"/>
      <c r="O352" s="26"/>
      <c r="P352" s="23"/>
      <c r="Q352" s="23"/>
      <c r="R352" s="23"/>
      <c r="S352" s="26"/>
      <c r="T352" s="23"/>
      <c r="U352" s="23"/>
      <c r="V352" s="23"/>
      <c r="W352" s="26"/>
      <c r="X352" s="26"/>
      <c r="Y352" s="26"/>
      <c r="Z352" s="26"/>
      <c r="AA352" s="26"/>
      <c r="AB352" s="26"/>
      <c r="AC352" s="26"/>
      <c r="AD352" s="26"/>
      <c r="AE352" s="26"/>
      <c r="AF352" s="26"/>
      <c r="AG352" s="26"/>
      <c r="AH352" s="26"/>
      <c r="AI352" s="23"/>
    </row>
    <row r="353" spans="2:50" ht="15" customHeight="1" x14ac:dyDescent="0.4">
      <c r="B353" s="26"/>
      <c r="C353" s="26"/>
      <c r="D353" s="26"/>
      <c r="E353" s="26"/>
      <c r="F353" s="90"/>
      <c r="G353" s="26"/>
      <c r="H353" s="26"/>
      <c r="I353" s="26"/>
      <c r="J353" s="26"/>
      <c r="K353" s="26"/>
      <c r="L353" s="28"/>
      <c r="M353" s="28"/>
      <c r="N353" s="26"/>
      <c r="O353" s="26"/>
      <c r="P353" s="23"/>
      <c r="Q353" s="23"/>
      <c r="R353" s="23"/>
      <c r="S353" s="26"/>
      <c r="T353" s="23"/>
      <c r="U353" s="23"/>
      <c r="V353" s="23"/>
      <c r="W353" s="26"/>
      <c r="X353" s="26"/>
      <c r="Y353" s="26"/>
      <c r="Z353" s="26"/>
      <c r="AA353" s="26"/>
      <c r="AB353" s="26"/>
      <c r="AC353" s="26"/>
      <c r="AD353" s="26"/>
      <c r="AE353" s="26"/>
      <c r="AF353" s="26"/>
      <c r="AG353" s="26"/>
      <c r="AH353" s="26"/>
      <c r="AI353" s="23"/>
    </row>
    <row r="354" spans="2:50" ht="15" customHeight="1" x14ac:dyDescent="0.4">
      <c r="B354" s="26"/>
      <c r="C354" s="26"/>
      <c r="D354" s="26"/>
      <c r="E354" s="26"/>
      <c r="F354" s="77"/>
      <c r="G354" s="26"/>
      <c r="H354" s="26"/>
      <c r="I354" s="26"/>
      <c r="J354" s="26"/>
      <c r="K354" s="26"/>
      <c r="L354" s="28"/>
      <c r="M354" s="28"/>
      <c r="T354" s="98" t="str">
        <f>$H$26&amp;IF($H$28&lt;&gt;""," "&amp;$H$28,"")&amp;" "&amp;$H$24</f>
        <v xml:space="preserve"> </v>
      </c>
      <c r="U354" s="98"/>
      <c r="V354" s="98"/>
      <c r="W354" s="98"/>
      <c r="X354" s="98"/>
      <c r="Y354" s="98"/>
      <c r="Z354" s="98"/>
      <c r="AA354" s="98"/>
      <c r="AB354" s="98"/>
      <c r="AC354" s="98"/>
      <c r="AD354" s="98"/>
      <c r="AE354" s="98"/>
      <c r="AF354" s="98"/>
      <c r="AG354" s="98"/>
      <c r="AH354" s="98"/>
      <c r="AI354" s="98"/>
    </row>
    <row r="355" spans="2:50" ht="15" customHeight="1" x14ac:dyDescent="0.4">
      <c r="B355" s="26"/>
      <c r="C355" s="26"/>
      <c r="D355" s="26"/>
      <c r="E355" s="26"/>
      <c r="F355" s="77"/>
      <c r="G355" s="26"/>
      <c r="H355" s="26"/>
      <c r="I355" s="26"/>
      <c r="J355" s="26"/>
      <c r="K355" s="26"/>
      <c r="L355" s="28"/>
      <c r="M355" s="28"/>
      <c r="N355" s="43" t="s">
        <v>20</v>
      </c>
      <c r="O355" s="43"/>
      <c r="P355" s="43"/>
      <c r="Q355" s="43"/>
      <c r="R355" s="43"/>
      <c r="S355" s="43"/>
      <c r="T355" s="99"/>
      <c r="U355" s="99"/>
      <c r="V355" s="99"/>
      <c r="W355" s="99"/>
      <c r="X355" s="99"/>
      <c r="Y355" s="99"/>
      <c r="Z355" s="99"/>
      <c r="AA355" s="99"/>
      <c r="AB355" s="99"/>
      <c r="AC355" s="99"/>
      <c r="AD355" s="99"/>
      <c r="AE355" s="99"/>
      <c r="AF355" s="99"/>
      <c r="AG355" s="99"/>
      <c r="AH355" s="99"/>
      <c r="AI355" s="99"/>
    </row>
    <row r="356" spans="2:50" ht="15" customHeight="1" x14ac:dyDescent="0.2">
      <c r="B356" s="27"/>
      <c r="C356" s="97"/>
      <c r="D356" s="97"/>
      <c r="E356" s="97"/>
      <c r="F356" s="97"/>
      <c r="G356" s="97"/>
      <c r="H356" s="97"/>
      <c r="I356" s="97"/>
      <c r="J356" s="97"/>
      <c r="K356" s="97"/>
      <c r="L356" s="93"/>
      <c r="M356" s="27"/>
      <c r="T356" s="39"/>
      <c r="U356" s="39"/>
      <c r="V356" s="39"/>
      <c r="W356" s="39"/>
      <c r="X356" s="39"/>
      <c r="Y356" s="39"/>
      <c r="Z356" s="39"/>
      <c r="AA356" s="39"/>
      <c r="AB356" s="39"/>
      <c r="AC356" s="39"/>
      <c r="AD356" s="39"/>
      <c r="AE356" s="39"/>
      <c r="AF356" s="39"/>
      <c r="AG356" s="39"/>
      <c r="AH356" s="39"/>
      <c r="AI356" s="39"/>
    </row>
    <row r="357" spans="2:50" ht="15" customHeight="1" x14ac:dyDescent="0.2">
      <c r="B357" s="27"/>
      <c r="C357" s="97"/>
      <c r="D357" s="97"/>
      <c r="E357" s="97"/>
      <c r="F357" s="97"/>
      <c r="G357" s="97"/>
      <c r="H357" s="97"/>
      <c r="I357" s="97"/>
      <c r="J357" s="97"/>
      <c r="K357" s="97"/>
      <c r="L357" s="93"/>
      <c r="M357" s="27"/>
      <c r="N357" s="43" t="s">
        <v>617</v>
      </c>
      <c r="O357" s="43"/>
      <c r="P357" s="43"/>
      <c r="Q357" s="43"/>
      <c r="R357" s="43"/>
      <c r="S357" s="43"/>
      <c r="T357" s="42"/>
      <c r="U357" s="42"/>
      <c r="V357" s="42"/>
      <c r="W357" s="42"/>
      <c r="X357" s="42"/>
      <c r="Y357" s="42"/>
      <c r="Z357" s="42"/>
      <c r="AA357" s="42"/>
      <c r="AB357" s="42"/>
      <c r="AC357" s="42"/>
      <c r="AD357" s="42"/>
      <c r="AE357" s="42"/>
      <c r="AF357" s="42"/>
      <c r="AG357" s="42"/>
      <c r="AH357" s="42"/>
      <c r="AI357" s="42"/>
    </row>
    <row r="359" spans="2:50" ht="15" customHeight="1" x14ac:dyDescent="0.4">
      <c r="B359" s="643" t="s">
        <v>585</v>
      </c>
      <c r="C359" s="643"/>
      <c r="D359" s="643"/>
      <c r="E359" s="643"/>
      <c r="F359" s="643"/>
      <c r="G359" s="643"/>
      <c r="H359" s="643"/>
      <c r="I359" s="643"/>
      <c r="J359" s="643"/>
      <c r="K359" s="643"/>
      <c r="L359" s="643"/>
      <c r="M359" s="643"/>
      <c r="N359" s="643"/>
      <c r="O359" s="643"/>
      <c r="P359" s="643"/>
      <c r="Q359" s="643"/>
      <c r="R359" s="643"/>
      <c r="S359" s="643"/>
      <c r="T359" s="643"/>
      <c r="U359" s="643"/>
      <c r="V359" s="643"/>
      <c r="W359" s="643"/>
      <c r="X359" s="643"/>
      <c r="Y359" s="643"/>
      <c r="Z359" s="643"/>
      <c r="AA359" s="643"/>
      <c r="AB359" s="643"/>
      <c r="AC359" s="643"/>
      <c r="AD359" s="643"/>
      <c r="AE359" s="643"/>
      <c r="AF359" s="643"/>
      <c r="AG359" s="643"/>
      <c r="AH359" s="643"/>
      <c r="AI359" s="643"/>
    </row>
    <row r="360" spans="2:50" ht="15" customHeight="1" x14ac:dyDescent="0.4">
      <c r="D360" s="44"/>
      <c r="E360" s="44"/>
      <c r="F360" s="73"/>
      <c r="G360" s="44"/>
      <c r="H360" s="44"/>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row>
    <row r="361" spans="2:50" ht="15" customHeight="1" x14ac:dyDescent="0.4">
      <c r="C361" s="641" t="str">
        <f>"I,"&amp;T354&amp;" , "</f>
        <v xml:space="preserve">I,  , </v>
      </c>
      <c r="D361" s="641"/>
      <c r="E361" s="641"/>
      <c r="F361" s="641"/>
      <c r="G361" s="641"/>
      <c r="H361" s="641"/>
      <c r="I361" s="641"/>
      <c r="J361" s="641"/>
      <c r="K361" s="641"/>
      <c r="L361" s="641"/>
      <c r="M361" s="641"/>
      <c r="N361" s="641"/>
      <c r="O361" s="641"/>
      <c r="P361" s="641"/>
      <c r="Q361" s="641"/>
      <c r="R361" s="641"/>
      <c r="S361" s="641"/>
      <c r="T361" s="641"/>
      <c r="U361" s="641"/>
      <c r="V361" s="641"/>
      <c r="W361" s="641"/>
      <c r="X361" s="641"/>
      <c r="Y361" s="641"/>
      <c r="Z361" s="641"/>
      <c r="AA361" s="641"/>
      <c r="AB361" s="641"/>
      <c r="AC361" s="641"/>
      <c r="AD361" s="641"/>
      <c r="AE361" s="641"/>
      <c r="AF361" s="641"/>
      <c r="AG361" s="641"/>
      <c r="AH361" s="641"/>
      <c r="AK361" s="44"/>
      <c r="AL361" s="44"/>
      <c r="AM361" s="44"/>
      <c r="AN361" s="44"/>
      <c r="AO361" s="44"/>
      <c r="AP361" s="44"/>
      <c r="AQ361" s="44"/>
      <c r="AR361" s="44"/>
      <c r="AS361" s="44"/>
      <c r="AT361" s="44"/>
      <c r="AU361" s="44"/>
      <c r="AV361" s="44"/>
      <c r="AW361" s="34"/>
      <c r="AX361" s="34"/>
    </row>
    <row r="362" spans="2:50" ht="15" customHeight="1" x14ac:dyDescent="0.4">
      <c r="C362" s="641" t="s">
        <v>1100</v>
      </c>
      <c r="D362" s="641"/>
      <c r="E362" s="641"/>
      <c r="F362" s="641"/>
      <c r="G362" s="641"/>
      <c r="H362" s="641"/>
      <c r="I362" s="641"/>
      <c r="J362" s="641"/>
      <c r="K362" s="641"/>
      <c r="L362" s="641"/>
      <c r="M362" s="641"/>
      <c r="N362" s="641"/>
      <c r="O362" s="641"/>
      <c r="P362" s="641"/>
      <c r="Q362" s="641"/>
      <c r="R362" s="641"/>
      <c r="S362" s="641"/>
      <c r="T362" s="641"/>
      <c r="U362" s="641"/>
      <c r="V362" s="641"/>
      <c r="W362" s="641"/>
      <c r="X362" s="641"/>
      <c r="Y362" s="641"/>
      <c r="Z362" s="641"/>
      <c r="AA362" s="641"/>
      <c r="AB362" s="641"/>
      <c r="AC362" s="641"/>
      <c r="AD362" s="641"/>
      <c r="AE362" s="641"/>
      <c r="AF362" s="641"/>
      <c r="AG362" s="641"/>
      <c r="AH362" s="641"/>
      <c r="AK362" s="44"/>
      <c r="AL362" s="44"/>
      <c r="AM362" s="44"/>
      <c r="AN362" s="44"/>
      <c r="AO362" s="44"/>
      <c r="AP362" s="44"/>
      <c r="AQ362" s="44"/>
      <c r="AR362" s="44"/>
      <c r="AS362" s="44"/>
      <c r="AT362" s="44"/>
      <c r="AU362" s="44"/>
      <c r="AV362" s="44"/>
      <c r="AW362" s="34"/>
      <c r="AX362" s="34"/>
    </row>
    <row r="363" spans="2:50" ht="15" customHeight="1" x14ac:dyDescent="0.4">
      <c r="C363" s="641"/>
      <c r="D363" s="641"/>
      <c r="E363" s="641"/>
      <c r="F363" s="641"/>
      <c r="G363" s="641"/>
      <c r="H363" s="641"/>
      <c r="I363" s="641"/>
      <c r="J363" s="641"/>
      <c r="K363" s="641"/>
      <c r="L363" s="641"/>
      <c r="M363" s="641"/>
      <c r="N363" s="641"/>
      <c r="O363" s="641"/>
      <c r="P363" s="641"/>
      <c r="Q363" s="641"/>
      <c r="R363" s="641"/>
      <c r="S363" s="641"/>
      <c r="T363" s="641"/>
      <c r="U363" s="641"/>
      <c r="V363" s="641"/>
      <c r="W363" s="641"/>
      <c r="X363" s="641"/>
      <c r="Y363" s="641"/>
      <c r="Z363" s="641"/>
      <c r="AA363" s="641"/>
      <c r="AB363" s="641"/>
      <c r="AC363" s="641"/>
      <c r="AD363" s="641"/>
      <c r="AE363" s="641"/>
      <c r="AF363" s="641"/>
      <c r="AG363" s="641"/>
      <c r="AH363" s="641"/>
      <c r="AK363" s="44"/>
      <c r="AL363" s="44"/>
      <c r="AM363" s="44"/>
      <c r="AN363" s="44"/>
      <c r="AO363" s="44"/>
      <c r="AP363" s="44"/>
      <c r="AQ363" s="44"/>
      <c r="AR363" s="44"/>
      <c r="AS363" s="44"/>
      <c r="AT363" s="44"/>
      <c r="AU363" s="44"/>
      <c r="AV363" s="44"/>
      <c r="AW363" s="34"/>
      <c r="AX363" s="34"/>
    </row>
    <row r="364" spans="2:50" ht="15" customHeight="1" x14ac:dyDescent="0.4">
      <c r="C364" s="642" t="s">
        <v>1081</v>
      </c>
      <c r="D364" s="642"/>
      <c r="E364" s="642"/>
      <c r="F364" s="642"/>
      <c r="G364" s="642"/>
      <c r="H364" s="642"/>
      <c r="I364" s="642"/>
      <c r="J364" s="642"/>
      <c r="K364" s="642"/>
      <c r="L364" s="642"/>
      <c r="M364" s="642"/>
      <c r="N364" s="642"/>
      <c r="O364" s="642"/>
      <c r="P364" s="642"/>
      <c r="Q364" s="642"/>
      <c r="R364" s="642"/>
      <c r="S364" s="642"/>
      <c r="T364" s="642"/>
      <c r="U364" s="642"/>
      <c r="V364" s="642"/>
      <c r="W364" s="642"/>
      <c r="X364" s="642"/>
      <c r="Y364" s="642"/>
      <c r="Z364" s="642"/>
      <c r="AA364" s="642"/>
      <c r="AB364" s="642"/>
      <c r="AC364" s="642"/>
      <c r="AD364" s="642"/>
      <c r="AE364" s="642"/>
      <c r="AF364" s="642"/>
      <c r="AG364" s="642"/>
      <c r="AH364" s="642"/>
      <c r="AK364" s="44"/>
      <c r="AL364" s="44"/>
      <c r="AM364" s="44"/>
      <c r="AN364" s="44"/>
      <c r="AO364" s="44"/>
      <c r="AP364" s="44"/>
      <c r="AQ364" s="44"/>
      <c r="AR364" s="44"/>
      <c r="AS364" s="44"/>
      <c r="AT364" s="44"/>
      <c r="AU364" s="44"/>
      <c r="AV364" s="44"/>
      <c r="AW364" s="34"/>
      <c r="AX364" s="34"/>
    </row>
    <row r="365" spans="2:50" ht="15" customHeight="1" x14ac:dyDescent="0.4">
      <c r="C365" s="642"/>
      <c r="D365" s="642"/>
      <c r="E365" s="642"/>
      <c r="F365" s="642"/>
      <c r="G365" s="642"/>
      <c r="H365" s="642"/>
      <c r="I365" s="642"/>
      <c r="J365" s="642"/>
      <c r="K365" s="642"/>
      <c r="L365" s="642"/>
      <c r="M365" s="642"/>
      <c r="N365" s="642"/>
      <c r="O365" s="642"/>
      <c r="P365" s="642"/>
      <c r="Q365" s="642"/>
      <c r="R365" s="642"/>
      <c r="S365" s="642"/>
      <c r="T365" s="642"/>
      <c r="U365" s="642"/>
      <c r="V365" s="642"/>
      <c r="W365" s="642"/>
      <c r="X365" s="642"/>
      <c r="Y365" s="642"/>
      <c r="Z365" s="642"/>
      <c r="AA365" s="642"/>
      <c r="AB365" s="642"/>
      <c r="AC365" s="642"/>
      <c r="AD365" s="642"/>
      <c r="AE365" s="642"/>
      <c r="AF365" s="642"/>
      <c r="AG365" s="642"/>
      <c r="AH365" s="642"/>
      <c r="AK365" s="44"/>
      <c r="AL365" s="44"/>
      <c r="AM365" s="44"/>
      <c r="AN365" s="44"/>
      <c r="AO365" s="44"/>
      <c r="AP365" s="44"/>
      <c r="AQ365" s="44"/>
      <c r="AR365" s="44"/>
      <c r="AS365" s="44"/>
      <c r="AT365" s="44"/>
      <c r="AU365" s="44"/>
      <c r="AV365" s="44"/>
      <c r="AW365" s="34"/>
      <c r="AX365" s="34"/>
    </row>
    <row r="366" spans="2:50" ht="15" customHeight="1" x14ac:dyDescent="0.4">
      <c r="C366" s="642"/>
      <c r="D366" s="642"/>
      <c r="E366" s="642"/>
      <c r="F366" s="642"/>
      <c r="G366" s="642"/>
      <c r="H366" s="642"/>
      <c r="I366" s="642"/>
      <c r="J366" s="642"/>
      <c r="K366" s="642"/>
      <c r="L366" s="642"/>
      <c r="M366" s="642"/>
      <c r="N366" s="642"/>
      <c r="O366" s="642"/>
      <c r="P366" s="642"/>
      <c r="Q366" s="642"/>
      <c r="R366" s="642"/>
      <c r="S366" s="642"/>
      <c r="T366" s="642"/>
      <c r="U366" s="642"/>
      <c r="V366" s="642"/>
      <c r="W366" s="642"/>
      <c r="X366" s="642"/>
      <c r="Y366" s="642"/>
      <c r="Z366" s="642"/>
      <c r="AA366" s="642"/>
      <c r="AB366" s="642"/>
      <c r="AC366" s="642"/>
      <c r="AD366" s="642"/>
      <c r="AE366" s="642"/>
      <c r="AF366" s="642"/>
      <c r="AG366" s="642"/>
      <c r="AH366" s="642"/>
      <c r="AK366" s="44"/>
      <c r="AL366" s="44"/>
      <c r="AM366" s="44"/>
      <c r="AN366" s="44"/>
      <c r="AO366" s="44"/>
      <c r="AP366" s="44"/>
      <c r="AQ366" s="44"/>
      <c r="AR366" s="44"/>
      <c r="AS366" s="44"/>
      <c r="AT366" s="44"/>
      <c r="AU366" s="44"/>
      <c r="AV366" s="44"/>
      <c r="AW366" s="34"/>
      <c r="AX366" s="34"/>
    </row>
    <row r="367" spans="2:50" ht="15" customHeight="1" x14ac:dyDescent="0.4">
      <c r="C367" s="642"/>
      <c r="D367" s="642"/>
      <c r="E367" s="642"/>
      <c r="F367" s="642"/>
      <c r="G367" s="642"/>
      <c r="H367" s="642"/>
      <c r="I367" s="642"/>
      <c r="J367" s="642"/>
      <c r="K367" s="642"/>
      <c r="L367" s="642"/>
      <c r="M367" s="642"/>
      <c r="N367" s="642"/>
      <c r="O367" s="642"/>
      <c r="P367" s="642"/>
      <c r="Q367" s="642"/>
      <c r="R367" s="642"/>
      <c r="S367" s="642"/>
      <c r="T367" s="642"/>
      <c r="U367" s="642"/>
      <c r="V367" s="642"/>
      <c r="W367" s="642"/>
      <c r="X367" s="642"/>
      <c r="Y367" s="642"/>
      <c r="Z367" s="642"/>
      <c r="AA367" s="642"/>
      <c r="AB367" s="642"/>
      <c r="AC367" s="642"/>
      <c r="AD367" s="642"/>
      <c r="AE367" s="642"/>
      <c r="AF367" s="642"/>
      <c r="AG367" s="642"/>
      <c r="AH367" s="642"/>
      <c r="AK367" s="44"/>
      <c r="AL367" s="44"/>
      <c r="AM367" s="44"/>
      <c r="AN367" s="44"/>
      <c r="AO367" s="44"/>
      <c r="AP367" s="44"/>
      <c r="AQ367" s="44"/>
      <c r="AR367" s="44"/>
      <c r="AS367" s="44"/>
      <c r="AT367" s="44"/>
      <c r="AU367" s="44"/>
      <c r="AV367" s="44"/>
      <c r="AW367" s="34"/>
      <c r="AX367" s="34"/>
    </row>
    <row r="368" spans="2:50" ht="15" customHeight="1" x14ac:dyDescent="0.4">
      <c r="C368" s="642"/>
      <c r="D368" s="642"/>
      <c r="E368" s="642"/>
      <c r="F368" s="642"/>
      <c r="G368" s="642"/>
      <c r="H368" s="642"/>
      <c r="I368" s="642"/>
      <c r="J368" s="642"/>
      <c r="K368" s="642"/>
      <c r="L368" s="642"/>
      <c r="M368" s="642"/>
      <c r="N368" s="642"/>
      <c r="O368" s="642"/>
      <c r="P368" s="642"/>
      <c r="Q368" s="642"/>
      <c r="R368" s="642"/>
      <c r="S368" s="642"/>
      <c r="T368" s="642"/>
      <c r="U368" s="642"/>
      <c r="V368" s="642"/>
      <c r="W368" s="642"/>
      <c r="X368" s="642"/>
      <c r="Y368" s="642"/>
      <c r="Z368" s="642"/>
      <c r="AA368" s="642"/>
      <c r="AB368" s="642"/>
      <c r="AC368" s="642"/>
      <c r="AD368" s="642"/>
      <c r="AE368" s="642"/>
      <c r="AF368" s="642"/>
      <c r="AG368" s="642"/>
      <c r="AH368" s="642"/>
      <c r="AK368" s="44"/>
      <c r="AL368" s="44"/>
      <c r="AM368" s="44"/>
      <c r="AN368" s="44"/>
      <c r="AO368" s="44"/>
      <c r="AP368" s="44"/>
      <c r="AQ368" s="44"/>
      <c r="AR368" s="44"/>
      <c r="AS368" s="44"/>
      <c r="AT368" s="44"/>
      <c r="AU368" s="44"/>
      <c r="AV368" s="44"/>
      <c r="AW368" s="34"/>
      <c r="AX368" s="34"/>
    </row>
    <row r="369" spans="3:50" ht="15" customHeight="1" x14ac:dyDescent="0.4">
      <c r="C369" s="642"/>
      <c r="D369" s="642"/>
      <c r="E369" s="642"/>
      <c r="F369" s="642"/>
      <c r="G369" s="642"/>
      <c r="H369" s="642"/>
      <c r="I369" s="642"/>
      <c r="J369" s="642"/>
      <c r="K369" s="642"/>
      <c r="L369" s="642"/>
      <c r="M369" s="642"/>
      <c r="N369" s="642"/>
      <c r="O369" s="642"/>
      <c r="P369" s="642"/>
      <c r="Q369" s="642"/>
      <c r="R369" s="642"/>
      <c r="S369" s="642"/>
      <c r="T369" s="642"/>
      <c r="U369" s="642"/>
      <c r="V369" s="642"/>
      <c r="W369" s="642"/>
      <c r="X369" s="642"/>
      <c r="Y369" s="642"/>
      <c r="Z369" s="642"/>
      <c r="AA369" s="642"/>
      <c r="AB369" s="642"/>
      <c r="AC369" s="642"/>
      <c r="AD369" s="642"/>
      <c r="AE369" s="642"/>
      <c r="AF369" s="642"/>
      <c r="AG369" s="642"/>
      <c r="AH369" s="642"/>
      <c r="AK369" s="44"/>
      <c r="AL369" s="44"/>
      <c r="AM369" s="44"/>
      <c r="AN369" s="44"/>
      <c r="AO369" s="44"/>
      <c r="AP369" s="44"/>
      <c r="AQ369" s="44"/>
      <c r="AR369" s="44"/>
      <c r="AS369" s="44"/>
      <c r="AT369" s="44"/>
      <c r="AU369" s="44"/>
      <c r="AV369" s="44"/>
      <c r="AW369" s="34"/>
      <c r="AX369" s="34"/>
    </row>
    <row r="370" spans="3:50" ht="15" customHeight="1" x14ac:dyDescent="0.4">
      <c r="C370" s="642"/>
      <c r="D370" s="642"/>
      <c r="E370" s="642"/>
      <c r="F370" s="642"/>
      <c r="G370" s="642"/>
      <c r="H370" s="642"/>
      <c r="I370" s="642"/>
      <c r="J370" s="642"/>
      <c r="K370" s="642"/>
      <c r="L370" s="642"/>
      <c r="M370" s="642"/>
      <c r="N370" s="642"/>
      <c r="O370" s="642"/>
      <c r="P370" s="642"/>
      <c r="Q370" s="642"/>
      <c r="R370" s="642"/>
      <c r="S370" s="642"/>
      <c r="T370" s="642"/>
      <c r="U370" s="642"/>
      <c r="V370" s="642"/>
      <c r="W370" s="642"/>
      <c r="X370" s="642"/>
      <c r="Y370" s="642"/>
      <c r="Z370" s="642"/>
      <c r="AA370" s="642"/>
      <c r="AB370" s="642"/>
      <c r="AC370" s="642"/>
      <c r="AD370" s="642"/>
      <c r="AE370" s="642"/>
      <c r="AF370" s="642"/>
      <c r="AG370" s="642"/>
      <c r="AH370" s="642"/>
      <c r="AK370" s="44"/>
      <c r="AL370" s="44"/>
      <c r="AM370" s="44"/>
      <c r="AN370" s="44"/>
      <c r="AO370" s="44"/>
      <c r="AP370" s="44"/>
      <c r="AQ370" s="44"/>
      <c r="AR370" s="44"/>
      <c r="AS370" s="44"/>
      <c r="AT370" s="44"/>
      <c r="AU370" s="44"/>
      <c r="AV370" s="44"/>
      <c r="AW370" s="34"/>
      <c r="AX370" s="34"/>
    </row>
    <row r="371" spans="3:50" ht="15" customHeight="1" x14ac:dyDescent="0.2">
      <c r="C371" s="642"/>
      <c r="D371" s="642"/>
      <c r="E371" s="642"/>
      <c r="F371" s="642"/>
      <c r="G371" s="642"/>
      <c r="H371" s="642"/>
      <c r="I371" s="642"/>
      <c r="J371" s="642"/>
      <c r="K371" s="642"/>
      <c r="L371" s="642"/>
      <c r="M371" s="642"/>
      <c r="N371" s="642"/>
      <c r="O371" s="642"/>
      <c r="P371" s="642"/>
      <c r="Q371" s="642"/>
      <c r="R371" s="642"/>
      <c r="S371" s="642"/>
      <c r="T371" s="642"/>
      <c r="U371" s="642"/>
      <c r="V371" s="642"/>
      <c r="W371" s="642"/>
      <c r="X371" s="642"/>
      <c r="Y371" s="642"/>
      <c r="Z371" s="642"/>
      <c r="AA371" s="642"/>
      <c r="AB371" s="642"/>
      <c r="AC371" s="642"/>
      <c r="AD371" s="642"/>
      <c r="AE371" s="642"/>
      <c r="AF371" s="642"/>
      <c r="AG371" s="642"/>
      <c r="AH371" s="642"/>
      <c r="AK371" s="44"/>
      <c r="AL371" s="44"/>
      <c r="AM371" s="44"/>
      <c r="AN371" s="44"/>
      <c r="AO371" s="44"/>
      <c r="AP371" s="44"/>
      <c r="AQ371" s="44"/>
      <c r="AR371" s="44"/>
      <c r="AS371" s="44"/>
      <c r="AT371" s="44"/>
      <c r="AU371" s="44"/>
      <c r="AV371" s="44"/>
      <c r="AW371" s="35"/>
      <c r="AX371" s="35"/>
    </row>
    <row r="372" spans="3:50" ht="15" customHeight="1" x14ac:dyDescent="0.2">
      <c r="C372" s="642"/>
      <c r="D372" s="642"/>
      <c r="E372" s="642"/>
      <c r="F372" s="642"/>
      <c r="G372" s="642"/>
      <c r="H372" s="642"/>
      <c r="I372" s="642"/>
      <c r="J372" s="642"/>
      <c r="K372" s="642"/>
      <c r="L372" s="642"/>
      <c r="M372" s="642"/>
      <c r="N372" s="642"/>
      <c r="O372" s="642"/>
      <c r="P372" s="642"/>
      <c r="Q372" s="642"/>
      <c r="R372" s="642"/>
      <c r="S372" s="642"/>
      <c r="T372" s="642"/>
      <c r="U372" s="642"/>
      <c r="V372" s="642"/>
      <c r="W372" s="642"/>
      <c r="X372" s="642"/>
      <c r="Y372" s="642"/>
      <c r="Z372" s="642"/>
      <c r="AA372" s="642"/>
      <c r="AB372" s="642"/>
      <c r="AC372" s="642"/>
      <c r="AD372" s="642"/>
      <c r="AE372" s="642"/>
      <c r="AF372" s="642"/>
      <c r="AG372" s="642"/>
      <c r="AH372" s="642"/>
      <c r="AK372" s="44"/>
      <c r="AL372" s="44"/>
      <c r="AM372" s="44"/>
      <c r="AN372" s="44"/>
      <c r="AO372" s="44"/>
      <c r="AP372" s="44"/>
      <c r="AQ372" s="44"/>
      <c r="AR372" s="44"/>
      <c r="AS372" s="44"/>
      <c r="AT372" s="44"/>
      <c r="AU372" s="44"/>
      <c r="AV372" s="44"/>
      <c r="AW372" s="35"/>
      <c r="AX372" s="35"/>
    </row>
    <row r="373" spans="3:50" ht="15" customHeight="1" x14ac:dyDescent="0.4">
      <c r="C373" s="642"/>
      <c r="D373" s="642"/>
      <c r="E373" s="642"/>
      <c r="F373" s="642"/>
      <c r="G373" s="642"/>
      <c r="H373" s="642"/>
      <c r="I373" s="642"/>
      <c r="J373" s="642"/>
      <c r="K373" s="642"/>
      <c r="L373" s="642"/>
      <c r="M373" s="642"/>
      <c r="N373" s="642"/>
      <c r="O373" s="642"/>
      <c r="P373" s="642"/>
      <c r="Q373" s="642"/>
      <c r="R373" s="642"/>
      <c r="S373" s="642"/>
      <c r="T373" s="642"/>
      <c r="U373" s="642"/>
      <c r="V373" s="642"/>
      <c r="W373" s="642"/>
      <c r="X373" s="642"/>
      <c r="Y373" s="642"/>
      <c r="Z373" s="642"/>
      <c r="AA373" s="642"/>
      <c r="AB373" s="642"/>
      <c r="AC373" s="642"/>
      <c r="AD373" s="642"/>
      <c r="AE373" s="642"/>
      <c r="AF373" s="642"/>
      <c r="AG373" s="642"/>
      <c r="AH373" s="642"/>
      <c r="AK373" s="44"/>
      <c r="AL373" s="44"/>
      <c r="AM373" s="44"/>
      <c r="AN373" s="44"/>
      <c r="AO373" s="44"/>
      <c r="AP373" s="44"/>
      <c r="AQ373" s="44"/>
      <c r="AR373" s="44"/>
      <c r="AS373" s="44"/>
      <c r="AT373" s="44"/>
      <c r="AU373" s="44"/>
      <c r="AV373" s="44"/>
      <c r="AW373" s="34"/>
      <c r="AX373" s="34"/>
    </row>
    <row r="374" spans="3:50" ht="15" customHeight="1" x14ac:dyDescent="0.4">
      <c r="C374" s="642"/>
      <c r="D374" s="642"/>
      <c r="E374" s="642"/>
      <c r="F374" s="642"/>
      <c r="G374" s="642"/>
      <c r="H374" s="642"/>
      <c r="I374" s="642"/>
      <c r="J374" s="642"/>
      <c r="K374" s="642"/>
      <c r="L374" s="642"/>
      <c r="M374" s="642"/>
      <c r="N374" s="642"/>
      <c r="O374" s="642"/>
      <c r="P374" s="642"/>
      <c r="Q374" s="642"/>
      <c r="R374" s="642"/>
      <c r="S374" s="642"/>
      <c r="T374" s="642"/>
      <c r="U374" s="642"/>
      <c r="V374" s="642"/>
      <c r="W374" s="642"/>
      <c r="X374" s="642"/>
      <c r="Y374" s="642"/>
      <c r="Z374" s="642"/>
      <c r="AA374" s="642"/>
      <c r="AB374" s="642"/>
      <c r="AC374" s="642"/>
      <c r="AD374" s="642"/>
      <c r="AE374" s="642"/>
      <c r="AF374" s="642"/>
      <c r="AG374" s="642"/>
      <c r="AH374" s="642"/>
      <c r="AK374" s="44"/>
      <c r="AL374" s="44"/>
      <c r="AM374" s="44"/>
      <c r="AN374" s="44"/>
      <c r="AO374" s="44"/>
      <c r="AP374" s="44"/>
      <c r="AQ374" s="44"/>
      <c r="AR374" s="44"/>
      <c r="AS374" s="44"/>
      <c r="AT374" s="44"/>
      <c r="AU374" s="44"/>
      <c r="AV374" s="44"/>
      <c r="AW374" s="34"/>
      <c r="AX374" s="34"/>
    </row>
    <row r="375" spans="3:50" ht="15" customHeight="1" x14ac:dyDescent="0.4">
      <c r="C375" s="642"/>
      <c r="D375" s="642"/>
      <c r="E375" s="642"/>
      <c r="F375" s="642"/>
      <c r="G375" s="642"/>
      <c r="H375" s="642"/>
      <c r="I375" s="642"/>
      <c r="J375" s="642"/>
      <c r="K375" s="642"/>
      <c r="L375" s="642"/>
      <c r="M375" s="642"/>
      <c r="N375" s="642"/>
      <c r="O375" s="642"/>
      <c r="P375" s="642"/>
      <c r="Q375" s="642"/>
      <c r="R375" s="642"/>
      <c r="S375" s="642"/>
      <c r="T375" s="642"/>
      <c r="U375" s="642"/>
      <c r="V375" s="642"/>
      <c r="W375" s="642"/>
      <c r="X375" s="642"/>
      <c r="Y375" s="642"/>
      <c r="Z375" s="642"/>
      <c r="AA375" s="642"/>
      <c r="AB375" s="642"/>
      <c r="AC375" s="642"/>
      <c r="AD375" s="642"/>
      <c r="AE375" s="642"/>
      <c r="AF375" s="642"/>
      <c r="AG375" s="642"/>
      <c r="AH375" s="642"/>
      <c r="AK375" s="44"/>
      <c r="AL375" s="44"/>
      <c r="AM375" s="44"/>
      <c r="AN375" s="44"/>
      <c r="AO375" s="44"/>
      <c r="AP375" s="44"/>
      <c r="AQ375" s="44"/>
      <c r="AR375" s="44"/>
      <c r="AS375" s="44"/>
      <c r="AT375" s="44"/>
      <c r="AU375" s="44"/>
      <c r="AV375" s="44"/>
      <c r="AW375" s="34"/>
      <c r="AX375" s="34"/>
    </row>
    <row r="376" spans="3:50" ht="15" customHeight="1" x14ac:dyDescent="0.4">
      <c r="C376" s="642"/>
      <c r="D376" s="642"/>
      <c r="E376" s="642"/>
      <c r="F376" s="642"/>
      <c r="G376" s="642"/>
      <c r="H376" s="642"/>
      <c r="I376" s="642"/>
      <c r="J376" s="642"/>
      <c r="K376" s="642"/>
      <c r="L376" s="642"/>
      <c r="M376" s="642"/>
      <c r="N376" s="642"/>
      <c r="O376" s="642"/>
      <c r="P376" s="642"/>
      <c r="Q376" s="642"/>
      <c r="R376" s="642"/>
      <c r="S376" s="642"/>
      <c r="T376" s="642"/>
      <c r="U376" s="642"/>
      <c r="V376" s="642"/>
      <c r="W376" s="642"/>
      <c r="X376" s="642"/>
      <c r="Y376" s="642"/>
      <c r="Z376" s="642"/>
      <c r="AA376" s="642"/>
      <c r="AB376" s="642"/>
      <c r="AC376" s="642"/>
      <c r="AD376" s="642"/>
      <c r="AE376" s="642"/>
      <c r="AF376" s="642"/>
      <c r="AG376" s="642"/>
      <c r="AH376" s="642"/>
      <c r="AK376" s="44"/>
      <c r="AL376" s="44"/>
      <c r="AM376" s="44"/>
      <c r="AN376" s="44"/>
      <c r="AO376" s="44"/>
      <c r="AP376" s="44"/>
      <c r="AQ376" s="44"/>
      <c r="AR376" s="44"/>
      <c r="AS376" s="44"/>
      <c r="AT376" s="44"/>
      <c r="AU376" s="44"/>
      <c r="AV376" s="44"/>
      <c r="AW376" s="34"/>
      <c r="AX376" s="34"/>
    </row>
    <row r="377" spans="3:50" ht="15" customHeight="1" x14ac:dyDescent="0.2">
      <c r="C377" s="642"/>
      <c r="D377" s="642"/>
      <c r="E377" s="642"/>
      <c r="F377" s="642"/>
      <c r="G377" s="642"/>
      <c r="H377" s="642"/>
      <c r="I377" s="642"/>
      <c r="J377" s="642"/>
      <c r="K377" s="642"/>
      <c r="L377" s="642"/>
      <c r="M377" s="642"/>
      <c r="N377" s="642"/>
      <c r="O377" s="642"/>
      <c r="P377" s="642"/>
      <c r="Q377" s="642"/>
      <c r="R377" s="642"/>
      <c r="S377" s="642"/>
      <c r="T377" s="642"/>
      <c r="U377" s="642"/>
      <c r="V377" s="642"/>
      <c r="W377" s="642"/>
      <c r="X377" s="642"/>
      <c r="Y377" s="642"/>
      <c r="Z377" s="642"/>
      <c r="AA377" s="642"/>
      <c r="AB377" s="642"/>
      <c r="AC377" s="642"/>
      <c r="AD377" s="642"/>
      <c r="AE377" s="642"/>
      <c r="AF377" s="642"/>
      <c r="AG377" s="642"/>
      <c r="AH377" s="642"/>
      <c r="AK377" s="44"/>
      <c r="AL377" s="44"/>
      <c r="AM377" s="44"/>
      <c r="AN377" s="44"/>
      <c r="AO377" s="44"/>
      <c r="AP377" s="44"/>
      <c r="AQ377" s="44"/>
      <c r="AR377" s="44"/>
      <c r="AS377" s="44"/>
      <c r="AT377" s="44"/>
      <c r="AU377" s="44"/>
      <c r="AV377" s="44"/>
      <c r="AW377" s="35"/>
      <c r="AX377" s="35"/>
    </row>
    <row r="378" spans="3:50" ht="15" customHeight="1" x14ac:dyDescent="0.2">
      <c r="C378" s="642"/>
      <c r="D378" s="642"/>
      <c r="E378" s="642"/>
      <c r="F378" s="642"/>
      <c r="G378" s="642"/>
      <c r="H378" s="642"/>
      <c r="I378" s="642"/>
      <c r="J378" s="642"/>
      <c r="K378" s="642"/>
      <c r="L378" s="642"/>
      <c r="M378" s="642"/>
      <c r="N378" s="642"/>
      <c r="O378" s="642"/>
      <c r="P378" s="642"/>
      <c r="Q378" s="642"/>
      <c r="R378" s="642"/>
      <c r="S378" s="642"/>
      <c r="T378" s="642"/>
      <c r="U378" s="642"/>
      <c r="V378" s="642"/>
      <c r="W378" s="642"/>
      <c r="X378" s="642"/>
      <c r="Y378" s="642"/>
      <c r="Z378" s="642"/>
      <c r="AA378" s="642"/>
      <c r="AB378" s="642"/>
      <c r="AC378" s="642"/>
      <c r="AD378" s="642"/>
      <c r="AE378" s="642"/>
      <c r="AF378" s="642"/>
      <c r="AG378" s="642"/>
      <c r="AH378" s="642"/>
      <c r="AK378" s="44"/>
      <c r="AL378" s="44"/>
      <c r="AM378" s="44"/>
      <c r="AN378" s="44"/>
      <c r="AO378" s="44"/>
      <c r="AP378" s="44"/>
      <c r="AQ378" s="44"/>
      <c r="AR378" s="44"/>
      <c r="AS378" s="44"/>
      <c r="AT378" s="44"/>
      <c r="AU378" s="44"/>
      <c r="AV378" s="44"/>
      <c r="AW378" s="35"/>
      <c r="AX378" s="35"/>
    </row>
    <row r="379" spans="3:50" ht="15" customHeight="1" x14ac:dyDescent="0.4">
      <c r="C379" s="642"/>
      <c r="D379" s="642"/>
      <c r="E379" s="642"/>
      <c r="F379" s="642"/>
      <c r="G379" s="642"/>
      <c r="H379" s="642"/>
      <c r="I379" s="642"/>
      <c r="J379" s="642"/>
      <c r="K379" s="642"/>
      <c r="L379" s="642"/>
      <c r="M379" s="642"/>
      <c r="N379" s="642"/>
      <c r="O379" s="642"/>
      <c r="P379" s="642"/>
      <c r="Q379" s="642"/>
      <c r="R379" s="642"/>
      <c r="S379" s="642"/>
      <c r="T379" s="642"/>
      <c r="U379" s="642"/>
      <c r="V379" s="642"/>
      <c r="W379" s="642"/>
      <c r="X379" s="642"/>
      <c r="Y379" s="642"/>
      <c r="Z379" s="642"/>
      <c r="AA379" s="642"/>
      <c r="AB379" s="642"/>
      <c r="AC379" s="642"/>
      <c r="AD379" s="642"/>
      <c r="AE379" s="642"/>
      <c r="AF379" s="642"/>
      <c r="AG379" s="642"/>
      <c r="AH379" s="642"/>
      <c r="AK379" s="44"/>
      <c r="AL379" s="44"/>
      <c r="AM379" s="44"/>
      <c r="AN379" s="44"/>
      <c r="AO379" s="44"/>
      <c r="AP379" s="44"/>
      <c r="AQ379" s="44"/>
      <c r="AR379" s="44"/>
      <c r="AS379" s="44"/>
      <c r="AT379" s="44"/>
      <c r="AU379" s="44"/>
      <c r="AV379" s="44"/>
      <c r="AW379" s="34"/>
      <c r="AX379" s="34"/>
    </row>
    <row r="380" spans="3:50" ht="15" customHeight="1" x14ac:dyDescent="0.4">
      <c r="C380" s="642"/>
      <c r="D380" s="642"/>
      <c r="E380" s="642"/>
      <c r="F380" s="642"/>
      <c r="G380" s="642"/>
      <c r="H380" s="642"/>
      <c r="I380" s="642"/>
      <c r="J380" s="642"/>
      <c r="K380" s="642"/>
      <c r="L380" s="642"/>
      <c r="M380" s="642"/>
      <c r="N380" s="642"/>
      <c r="O380" s="642"/>
      <c r="P380" s="642"/>
      <c r="Q380" s="642"/>
      <c r="R380" s="642"/>
      <c r="S380" s="642"/>
      <c r="T380" s="642"/>
      <c r="U380" s="642"/>
      <c r="V380" s="642"/>
      <c r="W380" s="642"/>
      <c r="X380" s="642"/>
      <c r="Y380" s="642"/>
      <c r="Z380" s="642"/>
      <c r="AA380" s="642"/>
      <c r="AB380" s="642"/>
      <c r="AC380" s="642"/>
      <c r="AD380" s="642"/>
      <c r="AE380" s="642"/>
      <c r="AF380" s="642"/>
      <c r="AG380" s="642"/>
      <c r="AH380" s="642"/>
      <c r="AK380" s="44"/>
      <c r="AL380" s="44"/>
      <c r="AM380" s="44"/>
      <c r="AN380" s="44"/>
      <c r="AO380" s="44"/>
      <c r="AP380" s="44"/>
      <c r="AQ380" s="44"/>
      <c r="AR380" s="44"/>
      <c r="AS380" s="44"/>
      <c r="AT380" s="44"/>
      <c r="AU380" s="44"/>
      <c r="AV380" s="44"/>
      <c r="AW380" s="34"/>
      <c r="AX380" s="34"/>
    </row>
    <row r="381" spans="3:50" ht="15" customHeight="1" x14ac:dyDescent="0.4">
      <c r="C381" s="642"/>
      <c r="D381" s="642"/>
      <c r="E381" s="642"/>
      <c r="F381" s="642"/>
      <c r="G381" s="642"/>
      <c r="H381" s="642"/>
      <c r="I381" s="642"/>
      <c r="J381" s="642"/>
      <c r="K381" s="642"/>
      <c r="L381" s="642"/>
      <c r="M381" s="642"/>
      <c r="N381" s="642"/>
      <c r="O381" s="642"/>
      <c r="P381" s="642"/>
      <c r="Q381" s="642"/>
      <c r="R381" s="642"/>
      <c r="S381" s="642"/>
      <c r="T381" s="642"/>
      <c r="U381" s="642"/>
      <c r="V381" s="642"/>
      <c r="W381" s="642"/>
      <c r="X381" s="642"/>
      <c r="Y381" s="642"/>
      <c r="Z381" s="642"/>
      <c r="AA381" s="642"/>
      <c r="AB381" s="642"/>
      <c r="AC381" s="642"/>
      <c r="AD381" s="642"/>
      <c r="AE381" s="642"/>
      <c r="AF381" s="642"/>
      <c r="AG381" s="642"/>
      <c r="AH381" s="642"/>
      <c r="AK381" s="44"/>
      <c r="AL381" s="44"/>
      <c r="AM381" s="44"/>
      <c r="AN381" s="44"/>
      <c r="AO381" s="44"/>
      <c r="AP381" s="44"/>
      <c r="AQ381" s="44"/>
      <c r="AR381" s="44"/>
      <c r="AS381" s="44"/>
      <c r="AT381" s="44"/>
      <c r="AU381" s="44"/>
      <c r="AV381" s="44"/>
      <c r="AW381" s="34"/>
      <c r="AX381" s="34"/>
    </row>
    <row r="382" spans="3:50" ht="15" customHeight="1" x14ac:dyDescent="0.4">
      <c r="C382" s="642"/>
      <c r="D382" s="642"/>
      <c r="E382" s="642"/>
      <c r="F382" s="642"/>
      <c r="G382" s="642"/>
      <c r="H382" s="642"/>
      <c r="I382" s="642"/>
      <c r="J382" s="642"/>
      <c r="K382" s="642"/>
      <c r="L382" s="642"/>
      <c r="M382" s="642"/>
      <c r="N382" s="642"/>
      <c r="O382" s="642"/>
      <c r="P382" s="642"/>
      <c r="Q382" s="642"/>
      <c r="R382" s="642"/>
      <c r="S382" s="642"/>
      <c r="T382" s="642"/>
      <c r="U382" s="642"/>
      <c r="V382" s="642"/>
      <c r="W382" s="642"/>
      <c r="X382" s="642"/>
      <c r="Y382" s="642"/>
      <c r="Z382" s="642"/>
      <c r="AA382" s="642"/>
      <c r="AB382" s="642"/>
      <c r="AC382" s="642"/>
      <c r="AD382" s="642"/>
      <c r="AE382" s="642"/>
      <c r="AF382" s="642"/>
      <c r="AG382" s="642"/>
      <c r="AH382" s="642"/>
      <c r="AK382" s="44"/>
      <c r="AL382" s="44"/>
      <c r="AM382" s="44"/>
      <c r="AN382" s="44"/>
      <c r="AO382" s="44"/>
      <c r="AP382" s="44"/>
      <c r="AQ382" s="44"/>
      <c r="AR382" s="44"/>
      <c r="AS382" s="44"/>
      <c r="AT382" s="44"/>
      <c r="AU382" s="44"/>
      <c r="AV382" s="44"/>
      <c r="AW382" s="34"/>
      <c r="AX382" s="34"/>
    </row>
    <row r="383" spans="3:50" ht="15" customHeight="1" x14ac:dyDescent="0.4">
      <c r="C383" s="642"/>
      <c r="D383" s="642"/>
      <c r="E383" s="642"/>
      <c r="F383" s="642"/>
      <c r="G383" s="642"/>
      <c r="H383" s="642"/>
      <c r="I383" s="642"/>
      <c r="J383" s="642"/>
      <c r="K383" s="642"/>
      <c r="L383" s="642"/>
      <c r="M383" s="642"/>
      <c r="N383" s="642"/>
      <c r="O383" s="642"/>
      <c r="P383" s="642"/>
      <c r="Q383" s="642"/>
      <c r="R383" s="642"/>
      <c r="S383" s="642"/>
      <c r="T383" s="642"/>
      <c r="U383" s="642"/>
      <c r="V383" s="642"/>
      <c r="W383" s="642"/>
      <c r="X383" s="642"/>
      <c r="Y383" s="642"/>
      <c r="Z383" s="642"/>
      <c r="AA383" s="642"/>
      <c r="AB383" s="642"/>
      <c r="AC383" s="642"/>
      <c r="AD383" s="642"/>
      <c r="AE383" s="642"/>
      <c r="AF383" s="642"/>
      <c r="AG383" s="642"/>
      <c r="AH383" s="642"/>
      <c r="AK383" s="44"/>
      <c r="AL383" s="44"/>
      <c r="AM383" s="44"/>
      <c r="AN383" s="44"/>
      <c r="AO383" s="44"/>
      <c r="AP383" s="44"/>
      <c r="AQ383" s="44"/>
      <c r="AR383" s="44"/>
      <c r="AS383" s="44"/>
      <c r="AT383" s="44"/>
      <c r="AU383" s="44"/>
      <c r="AV383" s="44"/>
      <c r="AW383" s="34"/>
      <c r="AX383" s="34"/>
    </row>
    <row r="384" spans="3:50" ht="15" customHeight="1" x14ac:dyDescent="0.4">
      <c r="C384" s="642"/>
      <c r="D384" s="642"/>
      <c r="E384" s="642"/>
      <c r="F384" s="642"/>
      <c r="G384" s="642"/>
      <c r="H384" s="642"/>
      <c r="I384" s="642"/>
      <c r="J384" s="642"/>
      <c r="K384" s="642"/>
      <c r="L384" s="642"/>
      <c r="M384" s="642"/>
      <c r="N384" s="642"/>
      <c r="O384" s="642"/>
      <c r="P384" s="642"/>
      <c r="Q384" s="642"/>
      <c r="R384" s="642"/>
      <c r="S384" s="642"/>
      <c r="T384" s="642"/>
      <c r="U384" s="642"/>
      <c r="V384" s="642"/>
      <c r="W384" s="642"/>
      <c r="X384" s="642"/>
      <c r="Y384" s="642"/>
      <c r="Z384" s="642"/>
      <c r="AA384" s="642"/>
      <c r="AB384" s="642"/>
      <c r="AC384" s="642"/>
      <c r="AD384" s="642"/>
      <c r="AE384" s="642"/>
      <c r="AF384" s="642"/>
      <c r="AG384" s="642"/>
      <c r="AH384" s="642"/>
      <c r="AK384" s="44"/>
      <c r="AL384" s="44"/>
      <c r="AM384" s="44"/>
      <c r="AN384" s="44"/>
      <c r="AO384" s="44"/>
      <c r="AP384" s="44"/>
      <c r="AQ384" s="44"/>
      <c r="AR384" s="44"/>
      <c r="AS384" s="44"/>
      <c r="AT384" s="44"/>
      <c r="AU384" s="44"/>
      <c r="AV384" s="44"/>
      <c r="AW384" s="34"/>
      <c r="AX384" s="34"/>
    </row>
    <row r="385" spans="3:50" ht="15" customHeight="1" x14ac:dyDescent="0.4">
      <c r="C385" s="642"/>
      <c r="D385" s="642"/>
      <c r="E385" s="642"/>
      <c r="F385" s="642"/>
      <c r="G385" s="642"/>
      <c r="H385" s="642"/>
      <c r="I385" s="642"/>
      <c r="J385" s="642"/>
      <c r="K385" s="642"/>
      <c r="L385" s="642"/>
      <c r="M385" s="642"/>
      <c r="N385" s="642"/>
      <c r="O385" s="642"/>
      <c r="P385" s="642"/>
      <c r="Q385" s="642"/>
      <c r="R385" s="642"/>
      <c r="S385" s="642"/>
      <c r="T385" s="642"/>
      <c r="U385" s="642"/>
      <c r="V385" s="642"/>
      <c r="W385" s="642"/>
      <c r="X385" s="642"/>
      <c r="Y385" s="642"/>
      <c r="Z385" s="642"/>
      <c r="AA385" s="642"/>
      <c r="AB385" s="642"/>
      <c r="AC385" s="642"/>
      <c r="AD385" s="642"/>
      <c r="AE385" s="642"/>
      <c r="AF385" s="642"/>
      <c r="AG385" s="642"/>
      <c r="AH385" s="642"/>
      <c r="AK385" s="44"/>
      <c r="AL385" s="44"/>
      <c r="AM385" s="44"/>
      <c r="AN385" s="44"/>
      <c r="AO385" s="44"/>
      <c r="AP385" s="44"/>
      <c r="AQ385" s="44"/>
      <c r="AR385" s="44"/>
      <c r="AS385" s="44"/>
      <c r="AT385" s="44"/>
      <c r="AU385" s="44"/>
      <c r="AV385" s="44"/>
      <c r="AW385" s="34"/>
      <c r="AX385" s="34"/>
    </row>
    <row r="386" spans="3:50" ht="15" customHeight="1" x14ac:dyDescent="0.4">
      <c r="C386" s="642"/>
      <c r="D386" s="642"/>
      <c r="E386" s="642"/>
      <c r="F386" s="642"/>
      <c r="G386" s="642"/>
      <c r="H386" s="642"/>
      <c r="I386" s="642"/>
      <c r="J386" s="642"/>
      <c r="K386" s="642"/>
      <c r="L386" s="642"/>
      <c r="M386" s="642"/>
      <c r="N386" s="642"/>
      <c r="O386" s="642"/>
      <c r="P386" s="642"/>
      <c r="Q386" s="642"/>
      <c r="R386" s="642"/>
      <c r="S386" s="642"/>
      <c r="T386" s="642"/>
      <c r="U386" s="642"/>
      <c r="V386" s="642"/>
      <c r="W386" s="642"/>
      <c r="X386" s="642"/>
      <c r="Y386" s="642"/>
      <c r="Z386" s="642"/>
      <c r="AA386" s="642"/>
      <c r="AB386" s="642"/>
      <c r="AC386" s="642"/>
      <c r="AD386" s="642"/>
      <c r="AE386" s="642"/>
      <c r="AF386" s="642"/>
      <c r="AG386" s="642"/>
      <c r="AH386" s="642"/>
      <c r="AK386" s="44"/>
      <c r="AL386" s="44"/>
      <c r="AM386" s="44"/>
      <c r="AN386" s="44"/>
      <c r="AO386" s="44"/>
      <c r="AP386" s="44"/>
      <c r="AQ386" s="44"/>
      <c r="AR386" s="44"/>
      <c r="AS386" s="44"/>
      <c r="AT386" s="44"/>
      <c r="AU386" s="44"/>
      <c r="AV386" s="44"/>
      <c r="AW386" s="34"/>
      <c r="AX386" s="34"/>
    </row>
    <row r="387" spans="3:50" ht="15" customHeight="1" x14ac:dyDescent="0.4">
      <c r="C387" s="642"/>
      <c r="D387" s="642"/>
      <c r="E387" s="642"/>
      <c r="F387" s="642"/>
      <c r="G387" s="642"/>
      <c r="H387" s="642"/>
      <c r="I387" s="642"/>
      <c r="J387" s="642"/>
      <c r="K387" s="642"/>
      <c r="L387" s="642"/>
      <c r="M387" s="642"/>
      <c r="N387" s="642"/>
      <c r="O387" s="642"/>
      <c r="P387" s="642"/>
      <c r="Q387" s="642"/>
      <c r="R387" s="642"/>
      <c r="S387" s="642"/>
      <c r="T387" s="642"/>
      <c r="U387" s="642"/>
      <c r="V387" s="642"/>
      <c r="W387" s="642"/>
      <c r="X387" s="642"/>
      <c r="Y387" s="642"/>
      <c r="Z387" s="642"/>
      <c r="AA387" s="642"/>
      <c r="AB387" s="642"/>
      <c r="AC387" s="642"/>
      <c r="AD387" s="642"/>
      <c r="AE387" s="642"/>
      <c r="AF387" s="642"/>
      <c r="AG387" s="642"/>
      <c r="AH387" s="642"/>
      <c r="AK387" s="44"/>
      <c r="AL387" s="44"/>
      <c r="AM387" s="44"/>
      <c r="AN387" s="44"/>
      <c r="AO387" s="44"/>
      <c r="AP387" s="44"/>
      <c r="AQ387" s="44"/>
      <c r="AR387" s="44"/>
      <c r="AS387" s="44"/>
      <c r="AT387" s="44"/>
      <c r="AU387" s="44"/>
      <c r="AV387" s="44"/>
      <c r="AW387" s="34"/>
      <c r="AX387" s="34"/>
    </row>
    <row r="388" spans="3:50" ht="15" customHeight="1" x14ac:dyDescent="0.4">
      <c r="C388" s="642"/>
      <c r="D388" s="642"/>
      <c r="E388" s="642"/>
      <c r="F388" s="642"/>
      <c r="G388" s="642"/>
      <c r="H388" s="642"/>
      <c r="I388" s="642"/>
      <c r="J388" s="642"/>
      <c r="K388" s="642"/>
      <c r="L388" s="642"/>
      <c r="M388" s="642"/>
      <c r="N388" s="642"/>
      <c r="O388" s="642"/>
      <c r="P388" s="642"/>
      <c r="Q388" s="642"/>
      <c r="R388" s="642"/>
      <c r="S388" s="642"/>
      <c r="T388" s="642"/>
      <c r="U388" s="642"/>
      <c r="V388" s="642"/>
      <c r="W388" s="642"/>
      <c r="X388" s="642"/>
      <c r="Y388" s="642"/>
      <c r="Z388" s="642"/>
      <c r="AA388" s="642"/>
      <c r="AB388" s="642"/>
      <c r="AC388" s="642"/>
      <c r="AD388" s="642"/>
      <c r="AE388" s="642"/>
      <c r="AF388" s="642"/>
      <c r="AG388" s="642"/>
      <c r="AH388" s="642"/>
      <c r="AK388" s="44"/>
      <c r="AL388" s="44"/>
      <c r="AM388" s="44"/>
      <c r="AN388" s="44"/>
      <c r="AO388" s="44"/>
      <c r="AP388" s="44"/>
      <c r="AQ388" s="44"/>
      <c r="AR388" s="44"/>
      <c r="AS388" s="44"/>
      <c r="AT388" s="44"/>
      <c r="AU388" s="44"/>
      <c r="AV388" s="44"/>
      <c r="AW388" s="34"/>
      <c r="AX388" s="34"/>
    </row>
    <row r="389" spans="3:50" ht="15" customHeight="1" x14ac:dyDescent="0.4">
      <c r="C389" s="642"/>
      <c r="D389" s="642"/>
      <c r="E389" s="642"/>
      <c r="F389" s="642"/>
      <c r="G389" s="642"/>
      <c r="H389" s="642"/>
      <c r="I389" s="642"/>
      <c r="J389" s="642"/>
      <c r="K389" s="642"/>
      <c r="L389" s="642"/>
      <c r="M389" s="642"/>
      <c r="N389" s="642"/>
      <c r="O389" s="642"/>
      <c r="P389" s="642"/>
      <c r="Q389" s="642"/>
      <c r="R389" s="642"/>
      <c r="S389" s="642"/>
      <c r="T389" s="642"/>
      <c r="U389" s="642"/>
      <c r="V389" s="642"/>
      <c r="W389" s="642"/>
      <c r="X389" s="642"/>
      <c r="Y389" s="642"/>
      <c r="Z389" s="642"/>
      <c r="AA389" s="642"/>
      <c r="AB389" s="642"/>
      <c r="AC389" s="642"/>
      <c r="AD389" s="642"/>
      <c r="AE389" s="642"/>
      <c r="AF389" s="642"/>
      <c r="AG389" s="642"/>
      <c r="AH389" s="642"/>
      <c r="AK389" s="44"/>
      <c r="AL389" s="44"/>
      <c r="AM389" s="44"/>
      <c r="AN389" s="44"/>
      <c r="AO389" s="44"/>
      <c r="AP389" s="44"/>
      <c r="AQ389" s="44"/>
      <c r="AR389" s="44"/>
      <c r="AS389" s="44"/>
      <c r="AT389" s="44"/>
      <c r="AU389" s="44"/>
      <c r="AV389" s="44"/>
      <c r="AW389" s="34"/>
      <c r="AX389" s="34"/>
    </row>
    <row r="390" spans="3:50" ht="15" customHeight="1" x14ac:dyDescent="0.4">
      <c r="C390" s="642"/>
      <c r="D390" s="642"/>
      <c r="E390" s="642"/>
      <c r="F390" s="642"/>
      <c r="G390" s="642"/>
      <c r="H390" s="642"/>
      <c r="I390" s="642"/>
      <c r="J390" s="642"/>
      <c r="K390" s="642"/>
      <c r="L390" s="642"/>
      <c r="M390" s="642"/>
      <c r="N390" s="642"/>
      <c r="O390" s="642"/>
      <c r="P390" s="642"/>
      <c r="Q390" s="642"/>
      <c r="R390" s="642"/>
      <c r="S390" s="642"/>
      <c r="T390" s="642"/>
      <c r="U390" s="642"/>
      <c r="V390" s="642"/>
      <c r="W390" s="642"/>
      <c r="X390" s="642"/>
      <c r="Y390" s="642"/>
      <c r="Z390" s="642"/>
      <c r="AA390" s="642"/>
      <c r="AB390" s="642"/>
      <c r="AC390" s="642"/>
      <c r="AD390" s="642"/>
      <c r="AE390" s="642"/>
      <c r="AF390" s="642"/>
      <c r="AG390" s="642"/>
      <c r="AH390" s="642"/>
      <c r="AK390" s="44"/>
      <c r="AL390" s="44"/>
      <c r="AM390" s="44"/>
      <c r="AN390" s="44"/>
      <c r="AO390" s="44"/>
      <c r="AP390" s="44"/>
      <c r="AQ390" s="44"/>
      <c r="AR390" s="44"/>
      <c r="AS390" s="44"/>
      <c r="AT390" s="44"/>
      <c r="AU390" s="44"/>
      <c r="AV390" s="44"/>
      <c r="AW390" s="34"/>
      <c r="AX390" s="34"/>
    </row>
    <row r="391" spans="3:50" ht="15" customHeight="1" x14ac:dyDescent="0.4">
      <c r="C391" s="642"/>
      <c r="D391" s="642"/>
      <c r="E391" s="642"/>
      <c r="F391" s="642"/>
      <c r="G391" s="642"/>
      <c r="H391" s="642"/>
      <c r="I391" s="642"/>
      <c r="J391" s="642"/>
      <c r="K391" s="642"/>
      <c r="L391" s="642"/>
      <c r="M391" s="642"/>
      <c r="N391" s="642"/>
      <c r="O391" s="642"/>
      <c r="P391" s="642"/>
      <c r="Q391" s="642"/>
      <c r="R391" s="642"/>
      <c r="S391" s="642"/>
      <c r="T391" s="642"/>
      <c r="U391" s="642"/>
      <c r="V391" s="642"/>
      <c r="W391" s="642"/>
      <c r="X391" s="642"/>
      <c r="Y391" s="642"/>
      <c r="Z391" s="642"/>
      <c r="AA391" s="642"/>
      <c r="AB391" s="642"/>
      <c r="AC391" s="642"/>
      <c r="AD391" s="642"/>
      <c r="AE391" s="642"/>
      <c r="AF391" s="642"/>
      <c r="AG391" s="642"/>
      <c r="AH391" s="642"/>
      <c r="AK391" s="44"/>
      <c r="AL391" s="44"/>
      <c r="AM391" s="44"/>
      <c r="AN391" s="44"/>
      <c r="AO391" s="44"/>
      <c r="AP391" s="44"/>
      <c r="AQ391" s="44"/>
      <c r="AR391" s="44"/>
      <c r="AS391" s="44"/>
      <c r="AT391" s="44"/>
      <c r="AU391" s="44"/>
      <c r="AV391" s="44"/>
      <c r="AW391" s="34"/>
      <c r="AX391" s="34"/>
    </row>
    <row r="392" spans="3:50" ht="15" customHeight="1" x14ac:dyDescent="0.4">
      <c r="C392" s="642"/>
      <c r="D392" s="642"/>
      <c r="E392" s="642"/>
      <c r="F392" s="642"/>
      <c r="G392" s="642"/>
      <c r="H392" s="642"/>
      <c r="I392" s="642"/>
      <c r="J392" s="642"/>
      <c r="K392" s="642"/>
      <c r="L392" s="642"/>
      <c r="M392" s="642"/>
      <c r="N392" s="642"/>
      <c r="O392" s="642"/>
      <c r="P392" s="642"/>
      <c r="Q392" s="642"/>
      <c r="R392" s="642"/>
      <c r="S392" s="642"/>
      <c r="T392" s="642"/>
      <c r="U392" s="642"/>
      <c r="V392" s="642"/>
      <c r="W392" s="642"/>
      <c r="X392" s="642"/>
      <c r="Y392" s="642"/>
      <c r="Z392" s="642"/>
      <c r="AA392" s="642"/>
      <c r="AB392" s="642"/>
      <c r="AC392" s="642"/>
      <c r="AD392" s="642"/>
      <c r="AE392" s="642"/>
      <c r="AF392" s="642"/>
      <c r="AG392" s="642"/>
      <c r="AH392" s="642"/>
      <c r="AK392" s="44"/>
      <c r="AL392" s="44"/>
      <c r="AM392" s="44"/>
      <c r="AN392" s="44"/>
      <c r="AO392" s="44"/>
      <c r="AP392" s="44"/>
      <c r="AQ392" s="44"/>
      <c r="AR392" s="44"/>
      <c r="AS392" s="44"/>
      <c r="AT392" s="44"/>
      <c r="AU392" s="44"/>
      <c r="AV392" s="44"/>
      <c r="AW392" s="34"/>
      <c r="AX392" s="34"/>
    </row>
    <row r="393" spans="3:50" ht="15" customHeight="1" x14ac:dyDescent="0.4">
      <c r="C393" s="642"/>
      <c r="D393" s="642"/>
      <c r="E393" s="642"/>
      <c r="F393" s="642"/>
      <c r="G393" s="642"/>
      <c r="H393" s="642"/>
      <c r="I393" s="642"/>
      <c r="J393" s="642"/>
      <c r="K393" s="642"/>
      <c r="L393" s="642"/>
      <c r="M393" s="642"/>
      <c r="N393" s="642"/>
      <c r="O393" s="642"/>
      <c r="P393" s="642"/>
      <c r="Q393" s="642"/>
      <c r="R393" s="642"/>
      <c r="S393" s="642"/>
      <c r="T393" s="642"/>
      <c r="U393" s="642"/>
      <c r="V393" s="642"/>
      <c r="W393" s="642"/>
      <c r="X393" s="642"/>
      <c r="Y393" s="642"/>
      <c r="Z393" s="642"/>
      <c r="AA393" s="642"/>
      <c r="AB393" s="642"/>
      <c r="AC393" s="642"/>
      <c r="AD393" s="642"/>
      <c r="AE393" s="642"/>
      <c r="AF393" s="642"/>
      <c r="AG393" s="642"/>
      <c r="AH393" s="642"/>
      <c r="AK393" s="44"/>
      <c r="AL393" s="44"/>
      <c r="AM393" s="44"/>
      <c r="AN393" s="44"/>
      <c r="AO393" s="44"/>
      <c r="AP393" s="44"/>
      <c r="AQ393" s="44"/>
      <c r="AR393" s="44"/>
      <c r="AS393" s="44"/>
      <c r="AT393" s="44"/>
      <c r="AU393" s="44"/>
      <c r="AV393" s="44"/>
      <c r="AW393" s="34"/>
      <c r="AX393" s="34"/>
    </row>
    <row r="394" spans="3:50" ht="15" customHeight="1" x14ac:dyDescent="0.4">
      <c r="C394" s="642"/>
      <c r="D394" s="642"/>
      <c r="E394" s="642"/>
      <c r="F394" s="642"/>
      <c r="G394" s="642"/>
      <c r="H394" s="642"/>
      <c r="I394" s="642"/>
      <c r="J394" s="642"/>
      <c r="K394" s="642"/>
      <c r="L394" s="642"/>
      <c r="M394" s="642"/>
      <c r="N394" s="642"/>
      <c r="O394" s="642"/>
      <c r="P394" s="642"/>
      <c r="Q394" s="642"/>
      <c r="R394" s="642"/>
      <c r="S394" s="642"/>
      <c r="T394" s="642"/>
      <c r="U394" s="642"/>
      <c r="V394" s="642"/>
      <c r="W394" s="642"/>
      <c r="X394" s="642"/>
      <c r="Y394" s="642"/>
      <c r="Z394" s="642"/>
      <c r="AA394" s="642"/>
      <c r="AB394" s="642"/>
      <c r="AC394" s="642"/>
      <c r="AD394" s="642"/>
      <c r="AE394" s="642"/>
      <c r="AF394" s="642"/>
      <c r="AG394" s="642"/>
      <c r="AH394" s="642"/>
      <c r="AK394" s="44"/>
      <c r="AL394" s="44"/>
      <c r="AM394" s="44"/>
      <c r="AN394" s="44"/>
      <c r="AO394" s="44"/>
      <c r="AP394" s="44"/>
      <c r="AQ394" s="44"/>
      <c r="AR394" s="44"/>
      <c r="AS394" s="44"/>
      <c r="AT394" s="44"/>
      <c r="AU394" s="44"/>
      <c r="AV394" s="44"/>
      <c r="AW394" s="34"/>
      <c r="AX394" s="34"/>
    </row>
    <row r="395" spans="3:50" ht="15" customHeight="1" x14ac:dyDescent="0.4">
      <c r="C395" s="642"/>
      <c r="D395" s="642"/>
      <c r="E395" s="642"/>
      <c r="F395" s="642"/>
      <c r="G395" s="642"/>
      <c r="H395" s="642"/>
      <c r="I395" s="642"/>
      <c r="J395" s="642"/>
      <c r="K395" s="642"/>
      <c r="L395" s="642"/>
      <c r="M395" s="642"/>
      <c r="N395" s="642"/>
      <c r="O395" s="642"/>
      <c r="P395" s="642"/>
      <c r="Q395" s="642"/>
      <c r="R395" s="642"/>
      <c r="S395" s="642"/>
      <c r="T395" s="642"/>
      <c r="U395" s="642"/>
      <c r="V395" s="642"/>
      <c r="W395" s="642"/>
      <c r="X395" s="642"/>
      <c r="Y395" s="642"/>
      <c r="Z395" s="642"/>
      <c r="AA395" s="642"/>
      <c r="AB395" s="642"/>
      <c r="AC395" s="642"/>
      <c r="AD395" s="642"/>
      <c r="AE395" s="642"/>
      <c r="AF395" s="642"/>
      <c r="AG395" s="642"/>
      <c r="AH395" s="642"/>
      <c r="AK395" s="44"/>
      <c r="AL395" s="44"/>
      <c r="AM395" s="44"/>
      <c r="AN395" s="44"/>
      <c r="AO395" s="44"/>
      <c r="AP395" s="44"/>
      <c r="AQ395" s="44"/>
      <c r="AR395" s="44"/>
      <c r="AS395" s="44"/>
      <c r="AT395" s="44"/>
      <c r="AU395" s="44"/>
      <c r="AV395" s="44"/>
      <c r="AW395" s="34"/>
      <c r="AX395" s="34"/>
    </row>
    <row r="396" spans="3:50" ht="15" customHeight="1" x14ac:dyDescent="0.4">
      <c r="C396" s="642"/>
      <c r="D396" s="642"/>
      <c r="E396" s="642"/>
      <c r="F396" s="642"/>
      <c r="G396" s="642"/>
      <c r="H396" s="642"/>
      <c r="I396" s="642"/>
      <c r="J396" s="642"/>
      <c r="K396" s="642"/>
      <c r="L396" s="642"/>
      <c r="M396" s="642"/>
      <c r="N396" s="642"/>
      <c r="O396" s="642"/>
      <c r="P396" s="642"/>
      <c r="Q396" s="642"/>
      <c r="R396" s="642"/>
      <c r="S396" s="642"/>
      <c r="T396" s="642"/>
      <c r="U396" s="642"/>
      <c r="V396" s="642"/>
      <c r="W396" s="642"/>
      <c r="X396" s="642"/>
      <c r="Y396" s="642"/>
      <c r="Z396" s="642"/>
      <c r="AA396" s="642"/>
      <c r="AB396" s="642"/>
      <c r="AC396" s="642"/>
      <c r="AD396" s="642"/>
      <c r="AE396" s="642"/>
      <c r="AF396" s="642"/>
      <c r="AG396" s="642"/>
      <c r="AH396" s="642"/>
      <c r="AK396" s="44"/>
      <c r="AL396" s="44"/>
      <c r="AM396" s="44"/>
      <c r="AN396" s="44"/>
      <c r="AO396" s="44"/>
      <c r="AP396" s="44"/>
      <c r="AQ396" s="44"/>
      <c r="AR396" s="44"/>
      <c r="AS396" s="44"/>
      <c r="AT396" s="44"/>
      <c r="AU396" s="44"/>
      <c r="AV396" s="44"/>
      <c r="AW396" s="34"/>
      <c r="AX396" s="34"/>
    </row>
    <row r="397" spans="3:50" ht="15" customHeight="1" x14ac:dyDescent="0.4">
      <c r="C397" s="642"/>
      <c r="D397" s="642"/>
      <c r="E397" s="642"/>
      <c r="F397" s="642"/>
      <c r="G397" s="642"/>
      <c r="H397" s="642"/>
      <c r="I397" s="642"/>
      <c r="J397" s="642"/>
      <c r="K397" s="642"/>
      <c r="L397" s="642"/>
      <c r="M397" s="642"/>
      <c r="N397" s="642"/>
      <c r="O397" s="642"/>
      <c r="P397" s="642"/>
      <c r="Q397" s="642"/>
      <c r="R397" s="642"/>
      <c r="S397" s="642"/>
      <c r="T397" s="642"/>
      <c r="U397" s="642"/>
      <c r="V397" s="642"/>
      <c r="W397" s="642"/>
      <c r="X397" s="642"/>
      <c r="Y397" s="642"/>
      <c r="Z397" s="642"/>
      <c r="AA397" s="642"/>
      <c r="AB397" s="642"/>
      <c r="AC397" s="642"/>
      <c r="AD397" s="642"/>
      <c r="AE397" s="642"/>
      <c r="AF397" s="642"/>
      <c r="AG397" s="642"/>
      <c r="AH397" s="642"/>
      <c r="AK397" s="44"/>
      <c r="AL397" s="44"/>
      <c r="AM397" s="44"/>
      <c r="AN397" s="44"/>
      <c r="AO397" s="44"/>
      <c r="AP397" s="44"/>
      <c r="AQ397" s="44"/>
      <c r="AR397" s="44"/>
      <c r="AS397" s="44"/>
      <c r="AT397" s="44"/>
      <c r="AU397" s="44"/>
      <c r="AV397" s="44"/>
      <c r="AW397" s="34"/>
      <c r="AX397" s="34"/>
    </row>
    <row r="398" spans="3:50" ht="15" customHeight="1" x14ac:dyDescent="0.4">
      <c r="C398" s="642"/>
      <c r="D398" s="642"/>
      <c r="E398" s="642"/>
      <c r="F398" s="642"/>
      <c r="G398" s="642"/>
      <c r="H398" s="642"/>
      <c r="I398" s="642"/>
      <c r="J398" s="642"/>
      <c r="K398" s="642"/>
      <c r="L398" s="642"/>
      <c r="M398" s="642"/>
      <c r="N398" s="642"/>
      <c r="O398" s="642"/>
      <c r="P398" s="642"/>
      <c r="Q398" s="642"/>
      <c r="R398" s="642"/>
      <c r="S398" s="642"/>
      <c r="T398" s="642"/>
      <c r="U398" s="642"/>
      <c r="V398" s="642"/>
      <c r="W398" s="642"/>
      <c r="X398" s="642"/>
      <c r="Y398" s="642"/>
      <c r="Z398" s="642"/>
      <c r="AA398" s="642"/>
      <c r="AB398" s="642"/>
      <c r="AC398" s="642"/>
      <c r="AD398" s="642"/>
      <c r="AE398" s="642"/>
      <c r="AF398" s="642"/>
      <c r="AG398" s="642"/>
      <c r="AH398" s="642"/>
      <c r="AK398" s="44"/>
      <c r="AL398" s="44"/>
      <c r="AM398" s="44"/>
      <c r="AN398" s="44"/>
      <c r="AO398" s="44"/>
      <c r="AP398" s="44"/>
      <c r="AQ398" s="44"/>
      <c r="AR398" s="44"/>
      <c r="AS398" s="44"/>
      <c r="AT398" s="44"/>
      <c r="AU398" s="44"/>
      <c r="AV398" s="44"/>
      <c r="AW398" s="34"/>
      <c r="AX398" s="34"/>
    </row>
    <row r="399" spans="3:50" ht="15" customHeight="1" x14ac:dyDescent="0.4">
      <c r="C399" s="642"/>
      <c r="D399" s="642"/>
      <c r="E399" s="642"/>
      <c r="F399" s="642"/>
      <c r="G399" s="642"/>
      <c r="H399" s="642"/>
      <c r="I399" s="642"/>
      <c r="J399" s="642"/>
      <c r="K399" s="642"/>
      <c r="L399" s="642"/>
      <c r="M399" s="642"/>
      <c r="N399" s="642"/>
      <c r="O399" s="642"/>
      <c r="P399" s="642"/>
      <c r="Q399" s="642"/>
      <c r="R399" s="642"/>
      <c r="S399" s="642"/>
      <c r="T399" s="642"/>
      <c r="U399" s="642"/>
      <c r="V399" s="642"/>
      <c r="W399" s="642"/>
      <c r="X399" s="642"/>
      <c r="Y399" s="642"/>
      <c r="Z399" s="642"/>
      <c r="AA399" s="642"/>
      <c r="AB399" s="642"/>
      <c r="AC399" s="642"/>
      <c r="AD399" s="642"/>
      <c r="AE399" s="642"/>
      <c r="AF399" s="642"/>
      <c r="AG399" s="642"/>
      <c r="AH399" s="642"/>
      <c r="AK399" s="44"/>
      <c r="AL399" s="44"/>
      <c r="AM399" s="44"/>
      <c r="AN399" s="44"/>
      <c r="AO399" s="44"/>
      <c r="AP399" s="44"/>
      <c r="AQ399" s="44"/>
      <c r="AR399" s="44"/>
      <c r="AS399" s="44"/>
      <c r="AT399" s="44"/>
      <c r="AU399" s="44"/>
      <c r="AV399" s="44"/>
      <c r="AW399" s="34"/>
      <c r="AX399" s="34"/>
    </row>
    <row r="400" spans="3:50" ht="15" customHeight="1" x14ac:dyDescent="0.4">
      <c r="C400" s="642"/>
      <c r="D400" s="642"/>
      <c r="E400" s="642"/>
      <c r="F400" s="642"/>
      <c r="G400" s="642"/>
      <c r="H400" s="642"/>
      <c r="I400" s="642"/>
      <c r="J400" s="642"/>
      <c r="K400" s="642"/>
      <c r="L400" s="642"/>
      <c r="M400" s="642"/>
      <c r="N400" s="642"/>
      <c r="O400" s="642"/>
      <c r="P400" s="642"/>
      <c r="Q400" s="642"/>
      <c r="R400" s="642"/>
      <c r="S400" s="642"/>
      <c r="T400" s="642"/>
      <c r="U400" s="642"/>
      <c r="V400" s="642"/>
      <c r="W400" s="642"/>
      <c r="X400" s="642"/>
      <c r="Y400" s="642"/>
      <c r="Z400" s="642"/>
      <c r="AA400" s="642"/>
      <c r="AB400" s="642"/>
      <c r="AC400" s="642"/>
      <c r="AD400" s="642"/>
      <c r="AE400" s="642"/>
      <c r="AF400" s="642"/>
      <c r="AG400" s="642"/>
      <c r="AH400" s="642"/>
      <c r="AK400" s="44"/>
      <c r="AL400" s="44"/>
      <c r="AM400" s="44"/>
      <c r="AN400" s="44"/>
      <c r="AO400" s="44"/>
      <c r="AP400" s="44"/>
      <c r="AQ400" s="44"/>
      <c r="AR400" s="44"/>
      <c r="AS400" s="44"/>
      <c r="AT400" s="44"/>
      <c r="AU400" s="44"/>
      <c r="AV400" s="44"/>
      <c r="AW400" s="34"/>
      <c r="AX400" s="34"/>
    </row>
    <row r="401" spans="2:50" ht="15" customHeight="1" x14ac:dyDescent="0.4">
      <c r="C401" s="642"/>
      <c r="D401" s="642"/>
      <c r="E401" s="642"/>
      <c r="F401" s="642"/>
      <c r="G401" s="642"/>
      <c r="H401" s="642"/>
      <c r="I401" s="642"/>
      <c r="J401" s="642"/>
      <c r="K401" s="642"/>
      <c r="L401" s="642"/>
      <c r="M401" s="642"/>
      <c r="N401" s="642"/>
      <c r="O401" s="642"/>
      <c r="P401" s="642"/>
      <c r="Q401" s="642"/>
      <c r="R401" s="642"/>
      <c r="S401" s="642"/>
      <c r="T401" s="642"/>
      <c r="U401" s="642"/>
      <c r="V401" s="642"/>
      <c r="W401" s="642"/>
      <c r="X401" s="642"/>
      <c r="Y401" s="642"/>
      <c r="Z401" s="642"/>
      <c r="AA401" s="642"/>
      <c r="AB401" s="642"/>
      <c r="AC401" s="642"/>
      <c r="AD401" s="642"/>
      <c r="AE401" s="642"/>
      <c r="AF401" s="642"/>
      <c r="AG401" s="642"/>
      <c r="AH401" s="642"/>
      <c r="AK401" s="44"/>
      <c r="AL401" s="44"/>
      <c r="AM401" s="44"/>
      <c r="AN401" s="44"/>
      <c r="AO401" s="44"/>
      <c r="AP401" s="44"/>
      <c r="AQ401" s="44"/>
      <c r="AR401" s="44"/>
      <c r="AS401" s="44"/>
      <c r="AT401" s="44"/>
      <c r="AU401" s="44"/>
      <c r="AV401" s="44"/>
      <c r="AW401" s="34"/>
      <c r="AX401" s="34"/>
    </row>
    <row r="402" spans="2:50" ht="15" customHeight="1" x14ac:dyDescent="0.4">
      <c r="C402" s="642"/>
      <c r="D402" s="642"/>
      <c r="E402" s="642"/>
      <c r="F402" s="642"/>
      <c r="G402" s="642"/>
      <c r="H402" s="642"/>
      <c r="I402" s="642"/>
      <c r="J402" s="642"/>
      <c r="K402" s="642"/>
      <c r="L402" s="642"/>
      <c r="M402" s="642"/>
      <c r="N402" s="642"/>
      <c r="O402" s="642"/>
      <c r="P402" s="642"/>
      <c r="Q402" s="642"/>
      <c r="R402" s="642"/>
      <c r="S402" s="642"/>
      <c r="T402" s="642"/>
      <c r="U402" s="642"/>
      <c r="V402" s="642"/>
      <c r="W402" s="642"/>
      <c r="X402" s="642"/>
      <c r="Y402" s="642"/>
      <c r="Z402" s="642"/>
      <c r="AA402" s="642"/>
      <c r="AB402" s="642"/>
      <c r="AC402" s="642"/>
      <c r="AD402" s="642"/>
      <c r="AE402" s="642"/>
      <c r="AF402" s="642"/>
      <c r="AG402" s="642"/>
      <c r="AH402" s="642"/>
      <c r="AK402" s="44"/>
      <c r="AL402" s="44"/>
      <c r="AM402" s="44"/>
      <c r="AN402" s="44"/>
      <c r="AO402" s="44"/>
      <c r="AP402" s="44"/>
      <c r="AQ402" s="44"/>
      <c r="AR402" s="44"/>
      <c r="AS402" s="44"/>
      <c r="AT402" s="44"/>
      <c r="AU402" s="44"/>
      <c r="AV402" s="44"/>
      <c r="AW402" s="34"/>
      <c r="AX402" s="34"/>
    </row>
    <row r="403" spans="2:50" ht="15" customHeight="1" x14ac:dyDescent="0.4">
      <c r="C403" s="44"/>
      <c r="D403" s="44"/>
      <c r="E403" s="44"/>
      <c r="F403" s="73"/>
      <c r="G403" s="44"/>
      <c r="H403" s="44"/>
      <c r="I403" s="44"/>
      <c r="J403" s="44"/>
      <c r="K403" s="44"/>
      <c r="L403" s="44"/>
      <c r="M403" s="44"/>
      <c r="T403" s="98" t="str">
        <f>$H$26&amp;IF($H$28&lt;&gt;""," "&amp;$H$28,"")&amp;" "&amp;$H$24</f>
        <v xml:space="preserve"> </v>
      </c>
      <c r="U403" s="98"/>
      <c r="V403" s="98"/>
      <c r="W403" s="98"/>
      <c r="X403" s="98"/>
      <c r="Y403" s="98"/>
      <c r="Z403" s="98"/>
      <c r="AA403" s="98"/>
      <c r="AB403" s="98"/>
      <c r="AC403" s="98"/>
      <c r="AD403" s="98"/>
      <c r="AE403" s="98"/>
      <c r="AF403" s="98"/>
      <c r="AG403" s="98"/>
      <c r="AH403" s="98"/>
      <c r="AI403" s="98"/>
      <c r="AK403" s="44"/>
      <c r="AL403" s="44"/>
      <c r="AM403" s="44"/>
      <c r="AN403" s="44"/>
      <c r="AO403" s="44"/>
      <c r="AP403" s="44"/>
      <c r="AQ403" s="44"/>
      <c r="AR403" s="44"/>
      <c r="AS403" s="44"/>
      <c r="AT403" s="44"/>
      <c r="AU403" s="44"/>
      <c r="AV403" s="44"/>
      <c r="AW403" s="34"/>
      <c r="AX403" s="34"/>
    </row>
    <row r="404" spans="2:50" ht="15" customHeight="1" x14ac:dyDescent="0.4">
      <c r="C404" s="44"/>
      <c r="D404" s="44"/>
      <c r="E404" s="44"/>
      <c r="F404" s="73"/>
      <c r="G404" s="44"/>
      <c r="H404" s="44"/>
      <c r="I404" s="44"/>
      <c r="J404" s="44"/>
      <c r="K404" s="44"/>
      <c r="L404" s="44"/>
      <c r="M404" s="44"/>
      <c r="N404" s="43" t="s">
        <v>20</v>
      </c>
      <c r="O404" s="43"/>
      <c r="P404" s="43"/>
      <c r="Q404" s="43"/>
      <c r="R404" s="43"/>
      <c r="S404" s="43"/>
      <c r="T404" s="99"/>
      <c r="U404" s="99"/>
      <c r="V404" s="99"/>
      <c r="W404" s="99"/>
      <c r="X404" s="99"/>
      <c r="Y404" s="99"/>
      <c r="Z404" s="99"/>
      <c r="AA404" s="99"/>
      <c r="AB404" s="99"/>
      <c r="AC404" s="99"/>
      <c r="AD404" s="99"/>
      <c r="AE404" s="99"/>
      <c r="AF404" s="99"/>
      <c r="AG404" s="99"/>
      <c r="AH404" s="99"/>
      <c r="AI404" s="99"/>
      <c r="AK404" s="44"/>
      <c r="AL404" s="44"/>
      <c r="AM404" s="44"/>
      <c r="AN404" s="44"/>
      <c r="AO404" s="44"/>
      <c r="AP404" s="44"/>
      <c r="AQ404" s="44"/>
      <c r="AR404" s="44"/>
      <c r="AS404" s="44"/>
      <c r="AT404" s="44"/>
      <c r="AU404" s="44"/>
      <c r="AV404" s="44"/>
      <c r="AW404" s="34"/>
      <c r="AX404" s="34"/>
    </row>
    <row r="405" spans="2:50" ht="15" customHeight="1" x14ac:dyDescent="0.2">
      <c r="C405" s="34"/>
      <c r="D405" s="34"/>
      <c r="E405" s="34"/>
      <c r="F405" s="72"/>
      <c r="G405" s="34"/>
      <c r="H405" s="34"/>
      <c r="I405" s="34"/>
      <c r="J405" s="34"/>
      <c r="K405" s="34"/>
      <c r="L405" s="34"/>
      <c r="M405" s="34"/>
      <c r="T405" s="39"/>
      <c r="U405" s="39"/>
      <c r="V405" s="39"/>
      <c r="W405" s="39"/>
      <c r="X405" s="39"/>
      <c r="Y405" s="39"/>
      <c r="Z405" s="39"/>
      <c r="AA405" s="39"/>
      <c r="AB405" s="39"/>
      <c r="AC405" s="39"/>
      <c r="AD405" s="39"/>
      <c r="AE405" s="39"/>
      <c r="AF405" s="39"/>
      <c r="AG405" s="39"/>
      <c r="AH405" s="39"/>
      <c r="AI405" s="39"/>
      <c r="AM405" s="34"/>
      <c r="AN405" s="34"/>
      <c r="AO405" s="34"/>
      <c r="AP405" s="34"/>
      <c r="AQ405" s="34"/>
      <c r="AR405" s="34"/>
      <c r="AS405" s="34"/>
      <c r="AT405" s="34"/>
      <c r="AU405" s="34"/>
      <c r="AV405" s="34"/>
      <c r="AW405" s="34"/>
      <c r="AX405" s="34"/>
    </row>
    <row r="406" spans="2:50" ht="15" customHeight="1" x14ac:dyDescent="0.2">
      <c r="C406" s="34"/>
      <c r="D406" s="34"/>
      <c r="E406" s="34"/>
      <c r="F406" s="72"/>
      <c r="G406" s="34"/>
      <c r="H406" s="34"/>
      <c r="I406" s="34"/>
      <c r="J406" s="34"/>
      <c r="K406" s="34"/>
      <c r="L406" s="34"/>
      <c r="M406" s="34"/>
      <c r="N406" s="43" t="s">
        <v>617</v>
      </c>
      <c r="O406" s="43"/>
      <c r="P406" s="43"/>
      <c r="Q406" s="43"/>
      <c r="R406" s="43"/>
      <c r="S406" s="43"/>
      <c r="T406" s="42"/>
      <c r="U406" s="42"/>
      <c r="V406" s="42"/>
      <c r="W406" s="42"/>
      <c r="X406" s="42"/>
      <c r="Y406" s="42"/>
      <c r="Z406" s="42"/>
      <c r="AA406" s="42"/>
      <c r="AB406" s="42"/>
      <c r="AC406" s="42"/>
      <c r="AD406" s="42"/>
      <c r="AE406" s="42"/>
      <c r="AF406" s="42"/>
      <c r="AG406" s="42"/>
      <c r="AH406" s="42"/>
      <c r="AI406" s="42"/>
    </row>
    <row r="407" spans="2:50" ht="15" customHeight="1" x14ac:dyDescent="0.2">
      <c r="C407" s="97"/>
      <c r="D407" s="97"/>
      <c r="E407" s="97"/>
      <c r="F407" s="97"/>
      <c r="G407" s="97"/>
      <c r="H407" s="97"/>
      <c r="I407" s="97"/>
      <c r="J407" s="97"/>
      <c r="K407" s="97"/>
      <c r="L407" s="93"/>
      <c r="N407" s="647" t="s">
        <v>619</v>
      </c>
      <c r="O407" s="648"/>
      <c r="P407" s="648"/>
      <c r="Q407" s="648"/>
      <c r="R407" s="648"/>
      <c r="S407" s="648"/>
      <c r="T407" s="648"/>
      <c r="U407" s="648"/>
      <c r="V407" s="648"/>
      <c r="W407" s="648"/>
      <c r="X407" s="648"/>
      <c r="Y407" s="648"/>
      <c r="Z407" s="648"/>
      <c r="AA407" s="648"/>
      <c r="AB407" s="648"/>
      <c r="AC407" s="648"/>
      <c r="AD407" s="648"/>
      <c r="AE407" s="648"/>
      <c r="AF407" s="648"/>
      <c r="AG407" s="648"/>
      <c r="AH407" s="648"/>
      <c r="AI407" s="648"/>
    </row>
    <row r="408" spans="2:50" ht="15" customHeight="1" x14ac:dyDescent="0.2">
      <c r="C408" s="97"/>
      <c r="D408" s="97"/>
      <c r="E408" s="97"/>
      <c r="F408" s="97"/>
      <c r="G408" s="97"/>
      <c r="H408" s="97"/>
      <c r="I408" s="97"/>
      <c r="J408" s="97"/>
      <c r="K408" s="97"/>
      <c r="L408" s="93"/>
      <c r="N408" s="649"/>
      <c r="O408" s="649"/>
      <c r="P408" s="649"/>
      <c r="Q408" s="649"/>
      <c r="R408" s="649"/>
      <c r="S408" s="649"/>
      <c r="T408" s="649"/>
      <c r="U408" s="649"/>
      <c r="V408" s="649"/>
      <c r="W408" s="649"/>
      <c r="X408" s="649"/>
      <c r="Y408" s="649"/>
      <c r="Z408" s="649"/>
      <c r="AA408" s="649"/>
      <c r="AB408" s="649"/>
      <c r="AC408" s="649"/>
      <c r="AD408" s="649"/>
      <c r="AE408" s="649"/>
      <c r="AF408" s="649"/>
      <c r="AG408" s="649"/>
      <c r="AH408" s="649"/>
      <c r="AI408" s="649"/>
    </row>
    <row r="410" spans="2:50" ht="15" customHeight="1" x14ac:dyDescent="0.4">
      <c r="B410" s="643" t="s">
        <v>602</v>
      </c>
      <c r="C410" s="643"/>
      <c r="D410" s="643"/>
      <c r="E410" s="643"/>
      <c r="F410" s="643"/>
      <c r="G410" s="643"/>
      <c r="H410" s="643"/>
      <c r="I410" s="643"/>
      <c r="J410" s="643"/>
      <c r="K410" s="643"/>
      <c r="L410" s="643"/>
      <c r="M410" s="643"/>
      <c r="N410" s="643"/>
      <c r="O410" s="643"/>
      <c r="P410" s="643"/>
      <c r="Q410" s="643"/>
      <c r="R410" s="643"/>
      <c r="S410" s="643"/>
      <c r="T410" s="643"/>
      <c r="U410" s="643"/>
      <c r="V410" s="643"/>
      <c r="W410" s="643"/>
      <c r="X410" s="643"/>
      <c r="Y410" s="643"/>
      <c r="Z410" s="643"/>
      <c r="AA410" s="643"/>
      <c r="AB410" s="643"/>
      <c r="AC410" s="643"/>
      <c r="AD410" s="643"/>
      <c r="AE410" s="643"/>
      <c r="AF410" s="643"/>
      <c r="AG410" s="643"/>
      <c r="AH410" s="643"/>
      <c r="AI410" s="643"/>
    </row>
    <row r="412" spans="2:50" ht="15" customHeight="1" x14ac:dyDescent="0.4">
      <c r="B412" s="650" t="s">
        <v>1029</v>
      </c>
      <c r="C412" s="650"/>
      <c r="D412" s="650"/>
      <c r="E412" s="650"/>
      <c r="F412" s="650"/>
      <c r="G412" s="650"/>
      <c r="H412" s="650"/>
      <c r="I412" s="650"/>
      <c r="J412" s="650"/>
      <c r="K412" s="650"/>
      <c r="L412" s="650"/>
      <c r="M412" s="650"/>
      <c r="N412" s="650"/>
      <c r="O412" s="650"/>
      <c r="P412" s="650"/>
      <c r="Q412" s="650"/>
      <c r="R412" s="650"/>
      <c r="S412" s="650"/>
      <c r="T412" s="650"/>
      <c r="U412" s="650"/>
      <c r="V412" s="650"/>
      <c r="W412" s="650"/>
      <c r="X412" s="650"/>
      <c r="Y412" s="650"/>
      <c r="Z412" s="650"/>
      <c r="AA412" s="650"/>
      <c r="AB412" s="650"/>
      <c r="AC412" s="650"/>
      <c r="AD412" s="650"/>
      <c r="AE412" s="650"/>
      <c r="AF412" s="650"/>
      <c r="AG412" s="650"/>
      <c r="AH412" s="651"/>
      <c r="AI412" s="651"/>
    </row>
    <row r="413" spans="2:50" ht="15" customHeight="1" x14ac:dyDescent="0.4">
      <c r="B413" s="615" t="s">
        <v>604</v>
      </c>
      <c r="C413" s="615"/>
      <c r="D413" s="615"/>
      <c r="E413" s="615"/>
      <c r="F413" s="616" t="s">
        <v>605</v>
      </c>
      <c r="G413" s="616"/>
      <c r="H413" s="616"/>
      <c r="I413" s="616"/>
      <c r="J413" s="616"/>
      <c r="K413" s="616"/>
      <c r="L413" s="616"/>
      <c r="M413" s="616"/>
      <c r="N413" s="616"/>
      <c r="O413" s="616"/>
      <c r="P413" s="616"/>
      <c r="Q413" s="616"/>
      <c r="R413" s="616"/>
      <c r="S413" s="616"/>
      <c r="T413" s="616"/>
      <c r="U413" s="616"/>
      <c r="V413" s="616"/>
      <c r="W413" s="616"/>
      <c r="X413" s="616"/>
      <c r="Y413" s="616"/>
      <c r="Z413" s="616"/>
      <c r="AA413" s="616"/>
      <c r="AB413" s="617"/>
      <c r="AC413" s="652" t="s">
        <v>603</v>
      </c>
      <c r="AD413" s="616"/>
      <c r="AE413" s="617"/>
      <c r="AF413" s="615" t="s">
        <v>1032</v>
      </c>
      <c r="AG413" s="615"/>
      <c r="AH413" s="653" t="s">
        <v>1092</v>
      </c>
      <c r="AI413" s="653"/>
    </row>
    <row r="414" spans="2:50" ht="15" customHeight="1" x14ac:dyDescent="0.4">
      <c r="B414" s="129" t="s">
        <v>615</v>
      </c>
      <c r="C414" s="129"/>
      <c r="D414" s="129"/>
      <c r="E414" s="129"/>
      <c r="F414" s="141" t="s">
        <v>616</v>
      </c>
      <c r="G414" s="141"/>
      <c r="H414" s="141"/>
      <c r="I414" s="141"/>
      <c r="J414" s="141"/>
      <c r="K414" s="141"/>
      <c r="L414" s="141"/>
      <c r="M414" s="141"/>
      <c r="N414" s="141"/>
      <c r="O414" s="141"/>
      <c r="P414" s="141"/>
      <c r="Q414" s="141"/>
      <c r="R414" s="141"/>
      <c r="S414" s="141"/>
      <c r="T414" s="141"/>
      <c r="U414" s="141"/>
      <c r="V414" s="141"/>
      <c r="W414" s="141"/>
      <c r="X414" s="141"/>
      <c r="Y414" s="141"/>
      <c r="Z414" s="141"/>
      <c r="AA414" s="141"/>
      <c r="AB414" s="141"/>
      <c r="AC414" s="633"/>
      <c r="AD414" s="634"/>
      <c r="AE414" s="635"/>
      <c r="AF414" s="640"/>
      <c r="AG414" s="640"/>
      <c r="AH414" s="129"/>
      <c r="AI414" s="129"/>
    </row>
    <row r="415" spans="2:50" ht="15" customHeight="1" x14ac:dyDescent="0.4">
      <c r="B415" s="618">
        <v>1</v>
      </c>
      <c r="C415" s="619"/>
      <c r="D415" s="619"/>
      <c r="E415" s="620"/>
      <c r="F415" s="141" t="s">
        <v>612</v>
      </c>
      <c r="G415" s="141"/>
      <c r="H415" s="141"/>
      <c r="I415" s="141"/>
      <c r="J415" s="141"/>
      <c r="K415" s="141"/>
      <c r="L415" s="141"/>
      <c r="M415" s="141"/>
      <c r="N415" s="141"/>
      <c r="O415" s="141"/>
      <c r="P415" s="141"/>
      <c r="Q415" s="141"/>
      <c r="R415" s="141"/>
      <c r="S415" s="141"/>
      <c r="T415" s="141"/>
      <c r="U415" s="141"/>
      <c r="V415" s="141"/>
      <c r="W415" s="141"/>
      <c r="X415" s="141"/>
      <c r="Y415" s="141"/>
      <c r="Z415" s="141"/>
      <c r="AA415" s="141"/>
      <c r="AB415" s="141"/>
      <c r="AC415" s="627"/>
      <c r="AD415" s="628"/>
      <c r="AE415" s="629"/>
      <c r="AF415" s="129"/>
      <c r="AG415" s="129"/>
      <c r="AH415" s="129"/>
      <c r="AI415" s="129"/>
    </row>
    <row r="416" spans="2:50" ht="15" customHeight="1" x14ac:dyDescent="0.4">
      <c r="B416" s="621"/>
      <c r="C416" s="622"/>
      <c r="D416" s="622"/>
      <c r="E416" s="623"/>
      <c r="F416" s="141"/>
      <c r="G416" s="141"/>
      <c r="H416" s="141"/>
      <c r="I416" s="141"/>
      <c r="J416" s="141"/>
      <c r="K416" s="141"/>
      <c r="L416" s="141"/>
      <c r="M416" s="141"/>
      <c r="N416" s="141"/>
      <c r="O416" s="141"/>
      <c r="P416" s="141"/>
      <c r="Q416" s="141"/>
      <c r="R416" s="141"/>
      <c r="S416" s="141"/>
      <c r="T416" s="141"/>
      <c r="U416" s="141"/>
      <c r="V416" s="141"/>
      <c r="W416" s="141"/>
      <c r="X416" s="141"/>
      <c r="Y416" s="141"/>
      <c r="Z416" s="141"/>
      <c r="AA416" s="141"/>
      <c r="AB416" s="141"/>
      <c r="AC416" s="630"/>
      <c r="AD416" s="631"/>
      <c r="AE416" s="632"/>
      <c r="AF416" s="129"/>
      <c r="AG416" s="129"/>
      <c r="AH416" s="129"/>
      <c r="AI416" s="129"/>
    </row>
    <row r="417" spans="2:35" ht="15" customHeight="1" x14ac:dyDescent="0.4">
      <c r="B417" s="621"/>
      <c r="C417" s="622"/>
      <c r="D417" s="622"/>
      <c r="E417" s="623"/>
      <c r="F417" s="141" t="s">
        <v>611</v>
      </c>
      <c r="G417" s="141"/>
      <c r="H417" s="141"/>
      <c r="I417" s="141"/>
      <c r="J417" s="141"/>
      <c r="K417" s="141"/>
      <c r="L417" s="141"/>
      <c r="M417" s="141"/>
      <c r="N417" s="141"/>
      <c r="O417" s="141"/>
      <c r="P417" s="141"/>
      <c r="Q417" s="141"/>
      <c r="R417" s="141"/>
      <c r="S417" s="141"/>
      <c r="T417" s="141"/>
      <c r="U417" s="141"/>
      <c r="V417" s="141"/>
      <c r="W417" s="141"/>
      <c r="X417" s="141"/>
      <c r="Y417" s="141"/>
      <c r="Z417" s="141"/>
      <c r="AA417" s="141"/>
      <c r="AB417" s="141"/>
      <c r="AC417" s="633"/>
      <c r="AD417" s="634"/>
      <c r="AE417" s="635"/>
      <c r="AF417" s="129"/>
      <c r="AG417" s="129"/>
      <c r="AH417" s="129"/>
      <c r="AI417" s="129"/>
    </row>
    <row r="418" spans="2:35" ht="15" customHeight="1" x14ac:dyDescent="0.4">
      <c r="B418" s="621"/>
      <c r="C418" s="622"/>
      <c r="D418" s="622"/>
      <c r="E418" s="623"/>
      <c r="F418" s="624" t="s">
        <v>1101</v>
      </c>
      <c r="G418" s="625"/>
      <c r="H418" s="625"/>
      <c r="I418" s="625"/>
      <c r="J418" s="625"/>
      <c r="K418" s="625"/>
      <c r="L418" s="625"/>
      <c r="M418" s="625"/>
      <c r="N418" s="625"/>
      <c r="O418" s="625"/>
      <c r="P418" s="625"/>
      <c r="Q418" s="625"/>
      <c r="R418" s="625"/>
      <c r="S418" s="625"/>
      <c r="T418" s="625"/>
      <c r="U418" s="625"/>
      <c r="V418" s="625"/>
      <c r="W418" s="625"/>
      <c r="X418" s="625"/>
      <c r="Y418" s="625"/>
      <c r="Z418" s="625"/>
      <c r="AA418" s="625"/>
      <c r="AB418" s="626"/>
      <c r="AC418" s="636" t="str">
        <f>IF(X32&lt;&gt;"",IF(X32&gt;39,"Over Age","Yes"),"")</f>
        <v/>
      </c>
      <c r="AD418" s="637"/>
      <c r="AE418" s="638"/>
      <c r="AF418" s="119"/>
      <c r="AG418" s="120"/>
      <c r="AH418" s="119"/>
      <c r="AI418" s="120"/>
    </row>
    <row r="419" spans="2:35" ht="15" customHeight="1" x14ac:dyDescent="0.4">
      <c r="B419" s="130">
        <v>2</v>
      </c>
      <c r="C419" s="130"/>
      <c r="D419" s="130"/>
      <c r="E419" s="130"/>
      <c r="F419" s="639" t="s">
        <v>1085</v>
      </c>
      <c r="G419" s="639"/>
      <c r="H419" s="639"/>
      <c r="I419" s="639"/>
      <c r="J419" s="639"/>
      <c r="K419" s="639"/>
      <c r="L419" s="639"/>
      <c r="M419" s="639"/>
      <c r="N419" s="639"/>
      <c r="O419" s="639"/>
      <c r="P419" s="639"/>
      <c r="Q419" s="639"/>
      <c r="R419" s="639"/>
      <c r="S419" s="639"/>
      <c r="T419" s="639"/>
      <c r="U419" s="639"/>
      <c r="V419" s="639"/>
      <c r="W419" s="639"/>
      <c r="X419" s="639"/>
      <c r="Y419" s="639"/>
      <c r="Z419" s="639"/>
      <c r="AA419" s="639"/>
      <c r="AB419" s="639"/>
      <c r="AC419" s="633"/>
      <c r="AD419" s="634"/>
      <c r="AE419" s="635"/>
      <c r="AF419" s="640"/>
      <c r="AG419" s="640"/>
      <c r="AH419" s="129"/>
      <c r="AI419" s="129"/>
    </row>
    <row r="420" spans="2:35" ht="15" customHeight="1" x14ac:dyDescent="0.4">
      <c r="B420" s="618">
        <v>3</v>
      </c>
      <c r="C420" s="619"/>
      <c r="D420" s="619"/>
      <c r="E420" s="620"/>
      <c r="F420" s="624" t="s">
        <v>1091</v>
      </c>
      <c r="G420" s="625"/>
      <c r="H420" s="625"/>
      <c r="I420" s="625"/>
      <c r="J420" s="625"/>
      <c r="K420" s="625"/>
      <c r="L420" s="625"/>
      <c r="M420" s="625"/>
      <c r="N420" s="625"/>
      <c r="O420" s="625"/>
      <c r="P420" s="625"/>
      <c r="Q420" s="625"/>
      <c r="R420" s="625"/>
      <c r="S420" s="625"/>
      <c r="T420" s="625"/>
      <c r="U420" s="625"/>
      <c r="V420" s="625"/>
      <c r="W420" s="625"/>
      <c r="X420" s="625"/>
      <c r="Y420" s="625"/>
      <c r="Z420" s="625"/>
      <c r="AA420" s="625"/>
      <c r="AB420" s="626"/>
      <c r="AC420" s="627"/>
      <c r="AD420" s="628"/>
      <c r="AE420" s="629"/>
      <c r="AF420" s="123"/>
      <c r="AG420" s="124"/>
      <c r="AH420" s="119"/>
      <c r="AI420" s="120"/>
    </row>
    <row r="421" spans="2:35" ht="15" customHeight="1" x14ac:dyDescent="0.4">
      <c r="B421" s="621"/>
      <c r="C421" s="622"/>
      <c r="D421" s="622"/>
      <c r="E421" s="623"/>
      <c r="F421" s="639" t="s">
        <v>1086</v>
      </c>
      <c r="G421" s="639"/>
      <c r="H421" s="639"/>
      <c r="I421" s="639"/>
      <c r="J421" s="639"/>
      <c r="K421" s="639"/>
      <c r="L421" s="639"/>
      <c r="M421" s="639"/>
      <c r="N421" s="639"/>
      <c r="O421" s="639"/>
      <c r="P421" s="639"/>
      <c r="Q421" s="639"/>
      <c r="R421" s="639"/>
      <c r="S421" s="639"/>
      <c r="T421" s="639"/>
      <c r="U421" s="639"/>
      <c r="V421" s="639"/>
      <c r="W421" s="639"/>
      <c r="X421" s="639"/>
      <c r="Y421" s="639"/>
      <c r="Z421" s="639"/>
      <c r="AA421" s="639"/>
      <c r="AB421" s="639"/>
      <c r="AC421" s="633"/>
      <c r="AD421" s="634"/>
      <c r="AE421" s="635"/>
      <c r="AF421" s="123"/>
      <c r="AG421" s="124"/>
      <c r="AH421" s="129"/>
      <c r="AI421" s="129"/>
    </row>
    <row r="422" spans="2:35" ht="15" customHeight="1" x14ac:dyDescent="0.4">
      <c r="B422" s="621"/>
      <c r="C422" s="622"/>
      <c r="D422" s="622"/>
      <c r="E422" s="623"/>
      <c r="F422" s="639" t="s">
        <v>1530</v>
      </c>
      <c r="G422" s="639"/>
      <c r="H422" s="639"/>
      <c r="I422" s="639"/>
      <c r="J422" s="639"/>
      <c r="K422" s="639"/>
      <c r="L422" s="639"/>
      <c r="M422" s="639"/>
      <c r="N422" s="639"/>
      <c r="O422" s="639"/>
      <c r="P422" s="639"/>
      <c r="Q422" s="639"/>
      <c r="R422" s="639"/>
      <c r="S422" s="639"/>
      <c r="T422" s="639"/>
      <c r="U422" s="639"/>
      <c r="V422" s="639"/>
      <c r="W422" s="639"/>
      <c r="X422" s="639"/>
      <c r="Y422" s="639"/>
      <c r="Z422" s="639"/>
      <c r="AA422" s="639"/>
      <c r="AB422" s="639"/>
      <c r="AC422" s="123" t="str">
        <f>S143&amp;" years"</f>
        <v>0 years</v>
      </c>
      <c r="AD422" s="704"/>
      <c r="AE422" s="124"/>
      <c r="AF422" s="129"/>
      <c r="AG422" s="129"/>
      <c r="AH422" s="129"/>
      <c r="AI422" s="129"/>
    </row>
    <row r="423" spans="2:35" ht="15" customHeight="1" x14ac:dyDescent="0.4">
      <c r="B423" s="698"/>
      <c r="C423" s="699"/>
      <c r="D423" s="699"/>
      <c r="E423" s="700"/>
      <c r="F423" s="701" t="s">
        <v>1070</v>
      </c>
      <c r="G423" s="702"/>
      <c r="H423" s="702"/>
      <c r="I423" s="702"/>
      <c r="J423" s="702"/>
      <c r="K423" s="702"/>
      <c r="L423" s="702"/>
      <c r="M423" s="702"/>
      <c r="N423" s="702"/>
      <c r="O423" s="702"/>
      <c r="P423" s="702"/>
      <c r="Q423" s="702"/>
      <c r="R423" s="702"/>
      <c r="S423" s="702"/>
      <c r="T423" s="702"/>
      <c r="U423" s="702"/>
      <c r="V423" s="702"/>
      <c r="W423" s="702"/>
      <c r="X423" s="702"/>
      <c r="Y423" s="702"/>
      <c r="Z423" s="702"/>
      <c r="AA423" s="702"/>
      <c r="AB423" s="703"/>
      <c r="AC423" s="627"/>
      <c r="AD423" s="628"/>
      <c r="AE423" s="629"/>
      <c r="AF423" s="119"/>
      <c r="AG423" s="120"/>
      <c r="AH423" s="119"/>
      <c r="AI423" s="120"/>
    </row>
    <row r="424" spans="2:35" ht="15" customHeight="1" x14ac:dyDescent="0.4">
      <c r="B424" s="130">
        <v>4</v>
      </c>
      <c r="C424" s="130"/>
      <c r="D424" s="130"/>
      <c r="E424" s="130"/>
      <c r="F424" s="639" t="s">
        <v>1087</v>
      </c>
      <c r="G424" s="639"/>
      <c r="H424" s="639"/>
      <c r="I424" s="639"/>
      <c r="J424" s="639"/>
      <c r="K424" s="639"/>
      <c r="L424" s="639"/>
      <c r="M424" s="639"/>
      <c r="N424" s="639"/>
      <c r="O424" s="639"/>
      <c r="P424" s="639"/>
      <c r="Q424" s="639"/>
      <c r="R424" s="639"/>
      <c r="S424" s="639"/>
      <c r="T424" s="639"/>
      <c r="U424" s="639"/>
      <c r="V424" s="639"/>
      <c r="W424" s="639"/>
      <c r="X424" s="639"/>
      <c r="Y424" s="639"/>
      <c r="Z424" s="639"/>
      <c r="AA424" s="639"/>
      <c r="AB424" s="639"/>
      <c r="AC424" s="123" t="str">
        <f>IF(C181="","",IF(C181="Yes","Yes","No"))</f>
        <v/>
      </c>
      <c r="AD424" s="704"/>
      <c r="AE424" s="124"/>
      <c r="AF424" s="123"/>
      <c r="AG424" s="124"/>
      <c r="AH424" s="129"/>
      <c r="AI424" s="129"/>
    </row>
    <row r="425" spans="2:35" ht="15" customHeight="1" x14ac:dyDescent="0.4">
      <c r="B425" s="130">
        <v>5</v>
      </c>
      <c r="C425" s="130"/>
      <c r="D425" s="130"/>
      <c r="E425" s="130"/>
      <c r="F425" s="701" t="s">
        <v>613</v>
      </c>
      <c r="G425" s="702"/>
      <c r="H425" s="702"/>
      <c r="I425" s="702"/>
      <c r="J425" s="702"/>
      <c r="K425" s="702"/>
      <c r="L425" s="702"/>
      <c r="M425" s="702"/>
      <c r="N425" s="702"/>
      <c r="O425" s="702"/>
      <c r="P425" s="702"/>
      <c r="Q425" s="702"/>
      <c r="R425" s="702"/>
      <c r="S425" s="702"/>
      <c r="T425" s="702"/>
      <c r="U425" s="702"/>
      <c r="V425" s="702"/>
      <c r="W425" s="702"/>
      <c r="X425" s="702"/>
      <c r="Y425" s="702"/>
      <c r="Z425" s="702"/>
      <c r="AA425" s="702"/>
      <c r="AB425" s="703"/>
      <c r="AC425" s="627"/>
      <c r="AD425" s="628"/>
      <c r="AE425" s="629"/>
      <c r="AF425" s="119"/>
      <c r="AG425" s="120"/>
      <c r="AH425" s="119"/>
      <c r="AI425" s="120"/>
    </row>
    <row r="426" spans="2:35" ht="15" customHeight="1" x14ac:dyDescent="0.4">
      <c r="B426" s="130">
        <v>6</v>
      </c>
      <c r="C426" s="130"/>
      <c r="D426" s="130"/>
      <c r="E426" s="130"/>
      <c r="F426" s="639" t="s">
        <v>1529</v>
      </c>
      <c r="G426" s="639"/>
      <c r="H426" s="639"/>
      <c r="I426" s="639"/>
      <c r="J426" s="639"/>
      <c r="K426" s="639"/>
      <c r="L426" s="639"/>
      <c r="M426" s="639"/>
      <c r="N426" s="639"/>
      <c r="O426" s="639"/>
      <c r="P426" s="639"/>
      <c r="Q426" s="639"/>
      <c r="R426" s="639"/>
      <c r="S426" s="639"/>
      <c r="T426" s="639"/>
      <c r="U426" s="639"/>
      <c r="V426" s="639"/>
      <c r="W426" s="639"/>
      <c r="X426" s="639"/>
      <c r="Y426" s="639"/>
      <c r="Z426" s="639"/>
      <c r="AA426" s="639"/>
      <c r="AB426" s="639"/>
      <c r="AC426" s="627"/>
      <c r="AD426" s="628"/>
      <c r="AE426" s="629"/>
      <c r="AF426" s="640"/>
      <c r="AG426" s="640"/>
      <c r="AH426" s="129"/>
      <c r="AI426" s="129"/>
    </row>
    <row r="427" spans="2:35" ht="15" customHeight="1" x14ac:dyDescent="0.4">
      <c r="B427" s="130"/>
      <c r="C427" s="130"/>
      <c r="D427" s="130"/>
      <c r="E427" s="130"/>
      <c r="F427" s="639"/>
      <c r="G427" s="639"/>
      <c r="H427" s="639"/>
      <c r="I427" s="639"/>
      <c r="J427" s="639"/>
      <c r="K427" s="639"/>
      <c r="L427" s="639"/>
      <c r="M427" s="639"/>
      <c r="N427" s="639"/>
      <c r="O427" s="639"/>
      <c r="P427" s="639"/>
      <c r="Q427" s="639"/>
      <c r="R427" s="639"/>
      <c r="S427" s="639"/>
      <c r="T427" s="639"/>
      <c r="U427" s="639"/>
      <c r="V427" s="639"/>
      <c r="W427" s="639"/>
      <c r="X427" s="639"/>
      <c r="Y427" s="639"/>
      <c r="Z427" s="639"/>
      <c r="AA427" s="639"/>
      <c r="AB427" s="639"/>
      <c r="AC427" s="695"/>
      <c r="AD427" s="696"/>
      <c r="AE427" s="697"/>
      <c r="AF427" s="640"/>
      <c r="AG427" s="640"/>
      <c r="AH427" s="129"/>
      <c r="AI427" s="129"/>
    </row>
    <row r="428" spans="2:35" ht="15" customHeight="1" x14ac:dyDescent="0.4">
      <c r="B428" s="130"/>
      <c r="C428" s="130"/>
      <c r="D428" s="130"/>
      <c r="E428" s="130"/>
      <c r="F428" s="639"/>
      <c r="G428" s="639"/>
      <c r="H428" s="639"/>
      <c r="I428" s="639"/>
      <c r="J428" s="639"/>
      <c r="K428" s="639"/>
      <c r="L428" s="639"/>
      <c r="M428" s="639"/>
      <c r="N428" s="639"/>
      <c r="O428" s="639"/>
      <c r="P428" s="639"/>
      <c r="Q428" s="639"/>
      <c r="R428" s="639"/>
      <c r="S428" s="639"/>
      <c r="T428" s="639"/>
      <c r="U428" s="639"/>
      <c r="V428" s="639"/>
      <c r="W428" s="639"/>
      <c r="X428" s="639"/>
      <c r="Y428" s="639"/>
      <c r="Z428" s="639"/>
      <c r="AA428" s="639"/>
      <c r="AB428" s="639"/>
      <c r="AC428" s="630"/>
      <c r="AD428" s="631"/>
      <c r="AE428" s="632"/>
      <c r="AF428" s="640"/>
      <c r="AG428" s="640"/>
      <c r="AH428" s="129"/>
      <c r="AI428" s="129"/>
    </row>
    <row r="429" spans="2:35" ht="15" customHeight="1" x14ac:dyDescent="0.4">
      <c r="B429" s="618" t="s">
        <v>1096</v>
      </c>
      <c r="C429" s="619"/>
      <c r="D429" s="619"/>
      <c r="E429" s="620"/>
      <c r="F429" s="624" t="s">
        <v>1095</v>
      </c>
      <c r="G429" s="625"/>
      <c r="H429" s="625"/>
      <c r="I429" s="625"/>
      <c r="J429" s="625"/>
      <c r="K429" s="625"/>
      <c r="L429" s="625"/>
      <c r="M429" s="625"/>
      <c r="N429" s="625"/>
      <c r="O429" s="625"/>
      <c r="P429" s="625"/>
      <c r="Q429" s="625"/>
      <c r="R429" s="625"/>
      <c r="S429" s="625"/>
      <c r="T429" s="625"/>
      <c r="U429" s="625"/>
      <c r="V429" s="625"/>
      <c r="W429" s="625"/>
      <c r="X429" s="625"/>
      <c r="Y429" s="625"/>
      <c r="Z429" s="625"/>
      <c r="AA429" s="625"/>
      <c r="AB429" s="626"/>
      <c r="AC429" s="627"/>
      <c r="AD429" s="628"/>
      <c r="AE429" s="629"/>
      <c r="AF429" s="119"/>
      <c r="AG429" s="120"/>
      <c r="AH429" s="119"/>
      <c r="AI429" s="120"/>
    </row>
    <row r="430" spans="2:35" ht="15" customHeight="1" x14ac:dyDescent="0.4">
      <c r="B430" s="621"/>
      <c r="C430" s="622"/>
      <c r="D430" s="622"/>
      <c r="E430" s="623"/>
      <c r="F430" s="675"/>
      <c r="G430" s="676"/>
      <c r="H430" s="676"/>
      <c r="I430" s="676"/>
      <c r="J430" s="676"/>
      <c r="K430" s="676"/>
      <c r="L430" s="676"/>
      <c r="M430" s="676"/>
      <c r="N430" s="676"/>
      <c r="O430" s="676"/>
      <c r="P430" s="676"/>
      <c r="Q430" s="676"/>
      <c r="R430" s="676"/>
      <c r="S430" s="676"/>
      <c r="T430" s="676"/>
      <c r="U430" s="676"/>
      <c r="V430" s="676"/>
      <c r="W430" s="676"/>
      <c r="X430" s="676"/>
      <c r="Y430" s="676"/>
      <c r="Z430" s="676"/>
      <c r="AA430" s="676"/>
      <c r="AB430" s="677"/>
      <c r="AC430" s="630"/>
      <c r="AD430" s="631"/>
      <c r="AE430" s="632"/>
      <c r="AF430" s="121"/>
      <c r="AG430" s="122"/>
      <c r="AH430" s="121"/>
      <c r="AI430" s="122"/>
    </row>
    <row r="431" spans="2:35" ht="15" customHeight="1" x14ac:dyDescent="0.4">
      <c r="B431" s="698"/>
      <c r="C431" s="699"/>
      <c r="D431" s="699"/>
      <c r="E431" s="700"/>
      <c r="F431" s="678" t="s">
        <v>1094</v>
      </c>
      <c r="G431" s="679"/>
      <c r="H431" s="679"/>
      <c r="I431" s="679"/>
      <c r="J431" s="679"/>
      <c r="K431" s="679"/>
      <c r="L431" s="679"/>
      <c r="M431" s="679"/>
      <c r="N431" s="679"/>
      <c r="O431" s="679"/>
      <c r="P431" s="679"/>
      <c r="Q431" s="679"/>
      <c r="R431" s="679"/>
      <c r="S431" s="679"/>
      <c r="T431" s="679"/>
      <c r="U431" s="679"/>
      <c r="V431" s="679"/>
      <c r="W431" s="679"/>
      <c r="X431" s="679"/>
      <c r="Y431" s="679"/>
      <c r="Z431" s="679"/>
      <c r="AA431" s="679"/>
      <c r="AB431" s="680"/>
      <c r="AC431" s="633"/>
      <c r="AD431" s="634"/>
      <c r="AE431" s="635"/>
      <c r="AF431" s="123"/>
      <c r="AG431" s="124"/>
      <c r="AH431" s="123"/>
      <c r="AI431" s="124"/>
    </row>
    <row r="432" spans="2:35" ht="15" customHeight="1" x14ac:dyDescent="0.2">
      <c r="C432" s="59"/>
      <c r="D432" s="59"/>
      <c r="E432" s="59"/>
      <c r="F432" s="88"/>
      <c r="G432" s="59"/>
      <c r="H432" s="59"/>
      <c r="I432" s="59"/>
      <c r="J432" s="59"/>
      <c r="K432" s="59"/>
      <c r="L432" s="59"/>
      <c r="M432" s="59"/>
      <c r="N432" s="59"/>
      <c r="O432" s="59"/>
      <c r="P432" s="59"/>
      <c r="Q432" s="59"/>
      <c r="R432" s="59"/>
      <c r="S432" s="59"/>
      <c r="T432" s="59"/>
      <c r="U432" s="59"/>
      <c r="V432" s="59"/>
      <c r="W432" s="59"/>
      <c r="X432" s="59"/>
      <c r="Y432" s="59"/>
      <c r="Z432" s="59"/>
      <c r="AA432" s="59"/>
      <c r="AB432" s="59"/>
      <c r="AC432" s="59"/>
      <c r="AD432" s="59"/>
      <c r="AE432" s="59"/>
      <c r="AF432" s="60"/>
      <c r="AG432" s="60"/>
    </row>
    <row r="433" spans="2:35" ht="15" customHeight="1" x14ac:dyDescent="0.2">
      <c r="B433" s="125" t="s">
        <v>1082</v>
      </c>
      <c r="C433" s="125"/>
      <c r="D433" s="125"/>
      <c r="E433" s="125"/>
      <c r="F433" s="125"/>
      <c r="G433" s="125"/>
      <c r="H433" s="125"/>
      <c r="I433" s="125"/>
      <c r="J433" s="125"/>
      <c r="K433" s="125"/>
      <c r="L433" s="125"/>
      <c r="M433" s="125"/>
      <c r="N433" s="125"/>
      <c r="O433" s="125"/>
      <c r="P433" s="125"/>
      <c r="Q433" s="125"/>
      <c r="R433" s="125"/>
      <c r="S433" s="125"/>
      <c r="T433" s="125"/>
      <c r="U433" s="125"/>
      <c r="V433" s="125"/>
      <c r="W433" s="125"/>
      <c r="X433" s="125"/>
      <c r="Y433" s="125"/>
      <c r="Z433" s="125"/>
      <c r="AA433" s="125"/>
      <c r="AB433" s="125"/>
      <c r="AC433" s="125"/>
      <c r="AD433" s="125"/>
      <c r="AE433" s="125"/>
      <c r="AF433" s="126"/>
      <c r="AG433" s="126"/>
      <c r="AH433" s="126"/>
      <c r="AI433" s="126"/>
    </row>
    <row r="434" spans="2:35" ht="15" customHeight="1" x14ac:dyDescent="0.4">
      <c r="B434" s="134" t="s">
        <v>604</v>
      </c>
      <c r="C434" s="135"/>
      <c r="D434" s="135"/>
      <c r="E434" s="136"/>
      <c r="F434" s="134" t="s">
        <v>1028</v>
      </c>
      <c r="G434" s="135"/>
      <c r="H434" s="135"/>
      <c r="I434" s="135"/>
      <c r="J434" s="135"/>
      <c r="K434" s="135"/>
      <c r="L434" s="135"/>
      <c r="M434" s="135"/>
      <c r="N434" s="135"/>
      <c r="O434" s="135"/>
      <c r="P434" s="135"/>
      <c r="Q434" s="135"/>
      <c r="R434" s="135"/>
      <c r="S434" s="135"/>
      <c r="T434" s="135"/>
      <c r="U434" s="135"/>
      <c r="V434" s="135"/>
      <c r="W434" s="135"/>
      <c r="X434" s="135"/>
      <c r="Y434" s="135"/>
      <c r="Z434" s="135"/>
      <c r="AA434" s="135"/>
      <c r="AB434" s="136"/>
      <c r="AC434" s="134" t="s">
        <v>603</v>
      </c>
      <c r="AD434" s="135"/>
      <c r="AE434" s="136"/>
      <c r="AF434" s="134" t="s">
        <v>1033</v>
      </c>
      <c r="AG434" s="136"/>
      <c r="AH434" s="681" t="s">
        <v>1090</v>
      </c>
      <c r="AI434" s="682"/>
    </row>
    <row r="435" spans="2:35" ht="15" customHeight="1" x14ac:dyDescent="0.4">
      <c r="B435" s="123" t="s">
        <v>1019</v>
      </c>
      <c r="C435" s="704"/>
      <c r="D435" s="704"/>
      <c r="E435" s="124"/>
      <c r="F435" s="131" t="s">
        <v>1031</v>
      </c>
      <c r="G435" s="132"/>
      <c r="H435" s="132"/>
      <c r="I435" s="132"/>
      <c r="J435" s="132"/>
      <c r="K435" s="132"/>
      <c r="L435" s="132"/>
      <c r="M435" s="132"/>
      <c r="N435" s="132"/>
      <c r="O435" s="132"/>
      <c r="P435" s="132"/>
      <c r="Q435" s="132"/>
      <c r="R435" s="132"/>
      <c r="S435" s="132"/>
      <c r="T435" s="132"/>
      <c r="U435" s="132"/>
      <c r="V435" s="132"/>
      <c r="W435" s="132"/>
      <c r="X435" s="132"/>
      <c r="Y435" s="132"/>
      <c r="Z435" s="132"/>
      <c r="AA435" s="132"/>
      <c r="AB435" s="133"/>
      <c r="AC435" s="115"/>
      <c r="AD435" s="116"/>
      <c r="AE435" s="117"/>
      <c r="AF435" s="123"/>
      <c r="AG435" s="124"/>
      <c r="AH435" s="123"/>
      <c r="AI435" s="124"/>
    </row>
    <row r="436" spans="2:35" ht="15" customHeight="1" x14ac:dyDescent="0.4">
      <c r="B436" s="123">
        <v>1</v>
      </c>
      <c r="C436" s="704"/>
      <c r="D436" s="704"/>
      <c r="E436" s="124"/>
      <c r="F436" s="131" t="s">
        <v>1030</v>
      </c>
      <c r="G436" s="132"/>
      <c r="H436" s="132"/>
      <c r="I436" s="132"/>
      <c r="J436" s="132"/>
      <c r="K436" s="132"/>
      <c r="L436" s="132"/>
      <c r="M436" s="132"/>
      <c r="N436" s="132"/>
      <c r="O436" s="132"/>
      <c r="P436" s="132"/>
      <c r="Q436" s="132"/>
      <c r="R436" s="132"/>
      <c r="S436" s="132"/>
      <c r="T436" s="132"/>
      <c r="U436" s="132"/>
      <c r="V436" s="132"/>
      <c r="W436" s="132"/>
      <c r="X436" s="132"/>
      <c r="Y436" s="132"/>
      <c r="Z436" s="132"/>
      <c r="AA436" s="132"/>
      <c r="AB436" s="133"/>
      <c r="AC436" s="115"/>
      <c r="AD436" s="116"/>
      <c r="AE436" s="117"/>
      <c r="AF436" s="123"/>
      <c r="AG436" s="124"/>
      <c r="AH436" s="123"/>
      <c r="AI436" s="124"/>
    </row>
    <row r="437" spans="2:35" ht="15" customHeight="1" x14ac:dyDescent="0.4">
      <c r="B437" s="123">
        <v>5</v>
      </c>
      <c r="C437" s="704"/>
      <c r="D437" s="704"/>
      <c r="E437" s="124"/>
      <c r="F437" s="131" t="s">
        <v>609</v>
      </c>
      <c r="G437" s="132"/>
      <c r="H437" s="132"/>
      <c r="I437" s="132"/>
      <c r="J437" s="132"/>
      <c r="K437" s="132"/>
      <c r="L437" s="132"/>
      <c r="M437" s="132"/>
      <c r="N437" s="132"/>
      <c r="O437" s="132"/>
      <c r="P437" s="132"/>
      <c r="Q437" s="132"/>
      <c r="R437" s="132"/>
      <c r="S437" s="132"/>
      <c r="T437" s="132"/>
      <c r="U437" s="132"/>
      <c r="V437" s="132"/>
      <c r="W437" s="132"/>
      <c r="X437" s="132"/>
      <c r="Y437" s="132"/>
      <c r="Z437" s="132"/>
      <c r="AA437" s="132"/>
      <c r="AB437" s="133"/>
      <c r="AC437" s="115"/>
      <c r="AD437" s="116"/>
      <c r="AE437" s="117"/>
      <c r="AF437" s="123"/>
      <c r="AG437" s="124"/>
      <c r="AH437" s="123"/>
      <c r="AI437" s="124"/>
    </row>
    <row r="438" spans="2:35" ht="15" customHeight="1" x14ac:dyDescent="0.4">
      <c r="B438" s="123">
        <v>8</v>
      </c>
      <c r="C438" s="704"/>
      <c r="D438" s="704"/>
      <c r="E438" s="124"/>
      <c r="F438" s="131" t="s">
        <v>1093</v>
      </c>
      <c r="G438" s="132"/>
      <c r="H438" s="132"/>
      <c r="I438" s="132"/>
      <c r="J438" s="132"/>
      <c r="K438" s="132"/>
      <c r="L438" s="132"/>
      <c r="M438" s="132"/>
      <c r="N438" s="132"/>
      <c r="O438" s="132"/>
      <c r="P438" s="132"/>
      <c r="Q438" s="132"/>
      <c r="R438" s="132"/>
      <c r="S438" s="132"/>
      <c r="T438" s="132"/>
      <c r="U438" s="132"/>
      <c r="V438" s="132"/>
      <c r="W438" s="132"/>
      <c r="X438" s="132"/>
      <c r="Y438" s="132"/>
      <c r="Z438" s="132"/>
      <c r="AA438" s="132"/>
      <c r="AB438" s="133"/>
      <c r="AC438" s="115"/>
      <c r="AD438" s="116"/>
      <c r="AE438" s="117"/>
      <c r="AF438" s="123"/>
      <c r="AG438" s="124"/>
      <c r="AH438" s="123"/>
      <c r="AI438" s="124"/>
    </row>
    <row r="439" spans="2:35" ht="15" customHeight="1" x14ac:dyDescent="0.4">
      <c r="B439" s="618" t="s">
        <v>607</v>
      </c>
      <c r="C439" s="619"/>
      <c r="D439" s="619"/>
      <c r="E439" s="620"/>
      <c r="F439" s="118" t="s">
        <v>1047</v>
      </c>
      <c r="G439" s="118"/>
      <c r="H439" s="118"/>
      <c r="I439" s="118"/>
      <c r="J439" s="118"/>
      <c r="K439" s="118"/>
      <c r="L439" s="118"/>
      <c r="M439" s="118"/>
      <c r="N439" s="118"/>
      <c r="O439" s="118"/>
      <c r="P439" s="118"/>
      <c r="Q439" s="118"/>
      <c r="R439" s="118"/>
      <c r="S439" s="118"/>
      <c r="T439" s="118"/>
      <c r="U439" s="118"/>
      <c r="V439" s="118"/>
      <c r="W439" s="118"/>
      <c r="X439" s="118"/>
      <c r="Y439" s="118"/>
      <c r="Z439" s="118"/>
      <c r="AA439" s="118"/>
      <c r="AB439" s="118"/>
      <c r="AC439" s="109"/>
      <c r="AD439" s="110"/>
      <c r="AE439" s="111"/>
      <c r="AF439" s="119"/>
      <c r="AG439" s="120"/>
      <c r="AH439" s="119"/>
      <c r="AI439" s="120"/>
    </row>
    <row r="440" spans="2:35" ht="15" customHeight="1" x14ac:dyDescent="0.4">
      <c r="B440" s="621"/>
      <c r="C440" s="622"/>
      <c r="D440" s="622"/>
      <c r="E440" s="623"/>
      <c r="F440" s="118"/>
      <c r="G440" s="118"/>
      <c r="H440" s="118"/>
      <c r="I440" s="118"/>
      <c r="J440" s="118"/>
      <c r="K440" s="118"/>
      <c r="L440" s="118"/>
      <c r="M440" s="118"/>
      <c r="N440" s="118"/>
      <c r="O440" s="118"/>
      <c r="P440" s="118"/>
      <c r="Q440" s="118"/>
      <c r="R440" s="118"/>
      <c r="S440" s="118"/>
      <c r="T440" s="118"/>
      <c r="U440" s="118"/>
      <c r="V440" s="118"/>
      <c r="W440" s="118"/>
      <c r="X440" s="118"/>
      <c r="Y440" s="118"/>
      <c r="Z440" s="118"/>
      <c r="AA440" s="118"/>
      <c r="AB440" s="118"/>
      <c r="AC440" s="670"/>
      <c r="AD440" s="671"/>
      <c r="AE440" s="672"/>
      <c r="AF440" s="673"/>
      <c r="AG440" s="674"/>
      <c r="AH440" s="673"/>
      <c r="AI440" s="674"/>
    </row>
    <row r="441" spans="2:35" ht="15" customHeight="1" x14ac:dyDescent="0.4">
      <c r="B441" s="621"/>
      <c r="C441" s="622"/>
      <c r="D441" s="622"/>
      <c r="E441" s="623"/>
      <c r="F441" s="118"/>
      <c r="G441" s="118"/>
      <c r="H441" s="118"/>
      <c r="I441" s="118"/>
      <c r="J441" s="118"/>
      <c r="K441" s="118"/>
      <c r="L441" s="118"/>
      <c r="M441" s="118"/>
      <c r="N441" s="118"/>
      <c r="O441" s="118"/>
      <c r="P441" s="118"/>
      <c r="Q441" s="118"/>
      <c r="R441" s="118"/>
      <c r="S441" s="118"/>
      <c r="T441" s="118"/>
      <c r="U441" s="118"/>
      <c r="V441" s="118"/>
      <c r="W441" s="118"/>
      <c r="X441" s="118"/>
      <c r="Y441" s="118"/>
      <c r="Z441" s="118"/>
      <c r="AA441" s="118"/>
      <c r="AB441" s="118"/>
      <c r="AC441" s="112"/>
      <c r="AD441" s="113"/>
      <c r="AE441" s="114"/>
      <c r="AF441" s="121"/>
      <c r="AG441" s="122"/>
      <c r="AH441" s="121"/>
      <c r="AI441" s="122"/>
    </row>
    <row r="442" spans="2:35" ht="15" customHeight="1" x14ac:dyDescent="0.4">
      <c r="B442" s="621"/>
      <c r="C442" s="622"/>
      <c r="D442" s="622"/>
      <c r="E442" s="623"/>
      <c r="F442" s="141" t="s">
        <v>1072</v>
      </c>
      <c r="G442" s="141"/>
      <c r="H442" s="141"/>
      <c r="I442" s="141"/>
      <c r="J442" s="141"/>
      <c r="K442" s="141"/>
      <c r="L442" s="141"/>
      <c r="M442" s="141"/>
      <c r="N442" s="141"/>
      <c r="O442" s="141"/>
      <c r="P442" s="141"/>
      <c r="Q442" s="141"/>
      <c r="R442" s="141"/>
      <c r="S442" s="141"/>
      <c r="T442" s="141"/>
      <c r="U442" s="141"/>
      <c r="V442" s="141"/>
      <c r="W442" s="141"/>
      <c r="X442" s="141"/>
      <c r="Y442" s="141"/>
      <c r="Z442" s="141"/>
      <c r="AA442" s="141"/>
      <c r="AB442" s="141"/>
      <c r="AC442" s="115"/>
      <c r="AD442" s="116"/>
      <c r="AE442" s="117"/>
      <c r="AF442" s="123"/>
      <c r="AG442" s="124"/>
      <c r="AH442" s="123"/>
      <c r="AI442" s="124"/>
    </row>
    <row r="443" spans="2:35" ht="15" customHeight="1" x14ac:dyDescent="0.4">
      <c r="B443" s="698"/>
      <c r="C443" s="699"/>
      <c r="D443" s="699"/>
      <c r="E443" s="700"/>
      <c r="F443" s="118" t="s">
        <v>1020</v>
      </c>
      <c r="G443" s="118"/>
      <c r="H443" s="118"/>
      <c r="I443" s="118"/>
      <c r="J443" s="118"/>
      <c r="K443" s="118"/>
      <c r="L443" s="118"/>
      <c r="M443" s="118"/>
      <c r="N443" s="118"/>
      <c r="O443" s="118"/>
      <c r="P443" s="118"/>
      <c r="Q443" s="118"/>
      <c r="R443" s="118"/>
      <c r="S443" s="118"/>
      <c r="T443" s="118"/>
      <c r="U443" s="118"/>
      <c r="V443" s="118"/>
      <c r="W443" s="118"/>
      <c r="X443" s="118"/>
      <c r="Y443" s="118"/>
      <c r="Z443" s="118"/>
      <c r="AA443" s="118"/>
      <c r="AB443" s="118"/>
      <c r="AC443" s="115"/>
      <c r="AD443" s="116"/>
      <c r="AE443" s="117"/>
      <c r="AF443" s="123"/>
      <c r="AG443" s="124"/>
      <c r="AH443" s="123"/>
      <c r="AI443" s="124"/>
    </row>
    <row r="444" spans="2:35" ht="15" customHeight="1" x14ac:dyDescent="0.4">
      <c r="B444" s="618" t="s">
        <v>608</v>
      </c>
      <c r="C444" s="619"/>
      <c r="D444" s="619"/>
      <c r="E444" s="620"/>
      <c r="F444" s="118" t="s">
        <v>610</v>
      </c>
      <c r="G444" s="118"/>
      <c r="H444" s="118"/>
      <c r="I444" s="118"/>
      <c r="J444" s="118"/>
      <c r="K444" s="118"/>
      <c r="L444" s="118"/>
      <c r="M444" s="118"/>
      <c r="N444" s="118"/>
      <c r="O444" s="118"/>
      <c r="P444" s="118"/>
      <c r="Q444" s="118"/>
      <c r="R444" s="118"/>
      <c r="S444" s="118"/>
      <c r="T444" s="118"/>
      <c r="U444" s="118"/>
      <c r="V444" s="118"/>
      <c r="W444" s="118"/>
      <c r="X444" s="118"/>
      <c r="Y444" s="118"/>
      <c r="Z444" s="118"/>
      <c r="AA444" s="118"/>
      <c r="AB444" s="118"/>
      <c r="AC444" s="115"/>
      <c r="AD444" s="116"/>
      <c r="AE444" s="117"/>
      <c r="AF444" s="123"/>
      <c r="AG444" s="124"/>
      <c r="AH444" s="123"/>
      <c r="AI444" s="124"/>
    </row>
    <row r="445" spans="2:35" ht="15" customHeight="1" x14ac:dyDescent="0.4">
      <c r="B445" s="621"/>
      <c r="C445" s="622"/>
      <c r="D445" s="622"/>
      <c r="E445" s="623"/>
      <c r="F445" s="141" t="s">
        <v>1072</v>
      </c>
      <c r="G445" s="141"/>
      <c r="H445" s="141"/>
      <c r="I445" s="141"/>
      <c r="J445" s="141"/>
      <c r="K445" s="141"/>
      <c r="L445" s="141"/>
      <c r="M445" s="141"/>
      <c r="N445" s="141"/>
      <c r="O445" s="141"/>
      <c r="P445" s="141"/>
      <c r="Q445" s="141"/>
      <c r="R445" s="141"/>
      <c r="S445" s="141"/>
      <c r="T445" s="141"/>
      <c r="U445" s="141"/>
      <c r="V445" s="141"/>
      <c r="W445" s="141"/>
      <c r="X445" s="141"/>
      <c r="Y445" s="141"/>
      <c r="Z445" s="141"/>
      <c r="AA445" s="141"/>
      <c r="AB445" s="141"/>
      <c r="AC445" s="115"/>
      <c r="AD445" s="116"/>
      <c r="AE445" s="117"/>
      <c r="AF445" s="123"/>
      <c r="AG445" s="124"/>
      <c r="AH445" s="123"/>
      <c r="AI445" s="124"/>
    </row>
    <row r="446" spans="2:35" ht="15" customHeight="1" x14ac:dyDescent="0.4">
      <c r="B446" s="698"/>
      <c r="C446" s="699"/>
      <c r="D446" s="699"/>
      <c r="E446" s="700"/>
      <c r="F446" s="118" t="s">
        <v>1073</v>
      </c>
      <c r="G446" s="118"/>
      <c r="H446" s="118"/>
      <c r="I446" s="118"/>
      <c r="J446" s="118"/>
      <c r="K446" s="118"/>
      <c r="L446" s="118"/>
      <c r="M446" s="118"/>
      <c r="N446" s="118"/>
      <c r="O446" s="118"/>
      <c r="P446" s="118"/>
      <c r="Q446" s="118"/>
      <c r="R446" s="118"/>
      <c r="S446" s="118"/>
      <c r="T446" s="118"/>
      <c r="U446" s="118"/>
      <c r="V446" s="118"/>
      <c r="W446" s="118"/>
      <c r="X446" s="118"/>
      <c r="Y446" s="118"/>
      <c r="Z446" s="118"/>
      <c r="AA446" s="118"/>
      <c r="AB446" s="118"/>
      <c r="AC446" s="115"/>
      <c r="AD446" s="116"/>
      <c r="AE446" s="117"/>
      <c r="AF446" s="123"/>
      <c r="AG446" s="124"/>
      <c r="AH446" s="123"/>
      <c r="AI446" s="124"/>
    </row>
    <row r="447" spans="2:35" ht="15" customHeight="1" x14ac:dyDescent="0.4">
      <c r="B447" s="705" t="s">
        <v>1088</v>
      </c>
      <c r="C447" s="706"/>
      <c r="D447" s="706"/>
      <c r="E447" s="707"/>
      <c r="F447" s="103" t="s">
        <v>1083</v>
      </c>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5"/>
      <c r="AC447" s="109"/>
      <c r="AD447" s="110"/>
      <c r="AE447" s="111"/>
      <c r="AF447" s="119"/>
      <c r="AG447" s="120"/>
      <c r="AH447" s="119"/>
      <c r="AI447" s="120"/>
    </row>
    <row r="448" spans="2:35" ht="15" customHeight="1" x14ac:dyDescent="0.4">
      <c r="B448" s="708"/>
      <c r="C448" s="709"/>
      <c r="D448" s="709"/>
      <c r="E448" s="710"/>
      <c r="F448" s="106"/>
      <c r="G448" s="107"/>
      <c r="H448" s="107"/>
      <c r="I448" s="107"/>
      <c r="J448" s="107"/>
      <c r="K448" s="107"/>
      <c r="L448" s="107"/>
      <c r="M448" s="107"/>
      <c r="N448" s="107"/>
      <c r="O448" s="107"/>
      <c r="P448" s="107"/>
      <c r="Q448" s="107"/>
      <c r="R448" s="107"/>
      <c r="S448" s="107"/>
      <c r="T448" s="107"/>
      <c r="U448" s="107"/>
      <c r="V448" s="107"/>
      <c r="W448" s="107"/>
      <c r="X448" s="107"/>
      <c r="Y448" s="107"/>
      <c r="Z448" s="107"/>
      <c r="AA448" s="107"/>
      <c r="AB448" s="108"/>
      <c r="AC448" s="112"/>
      <c r="AD448" s="113"/>
      <c r="AE448" s="114"/>
      <c r="AF448" s="121"/>
      <c r="AG448" s="122"/>
      <c r="AH448" s="121"/>
      <c r="AI448" s="122"/>
    </row>
    <row r="449" spans="2:36" ht="15" customHeight="1" x14ac:dyDescent="0.4">
      <c r="B449" s="618" t="s">
        <v>606</v>
      </c>
      <c r="C449" s="619"/>
      <c r="D449" s="619"/>
      <c r="E449" s="620"/>
      <c r="F449" s="118" t="s">
        <v>1046</v>
      </c>
      <c r="G449" s="118"/>
      <c r="H449" s="118"/>
      <c r="I449" s="118"/>
      <c r="J449" s="118"/>
      <c r="K449" s="118"/>
      <c r="L449" s="118"/>
      <c r="M449" s="118"/>
      <c r="N449" s="118"/>
      <c r="O449" s="118"/>
      <c r="P449" s="118"/>
      <c r="Q449" s="118"/>
      <c r="R449" s="118"/>
      <c r="S449" s="118"/>
      <c r="T449" s="118"/>
      <c r="U449" s="118"/>
      <c r="V449" s="118"/>
      <c r="W449" s="118"/>
      <c r="X449" s="118"/>
      <c r="Y449" s="118"/>
      <c r="Z449" s="118"/>
      <c r="AA449" s="118"/>
      <c r="AB449" s="118"/>
      <c r="AC449" s="115"/>
      <c r="AD449" s="116"/>
      <c r="AE449" s="117"/>
      <c r="AF449" s="123"/>
      <c r="AG449" s="124"/>
      <c r="AH449" s="123"/>
      <c r="AI449" s="124"/>
    </row>
    <row r="450" spans="2:36" ht="15" customHeight="1" x14ac:dyDescent="0.4">
      <c r="B450" s="698"/>
      <c r="C450" s="699"/>
      <c r="D450" s="699"/>
      <c r="E450" s="700"/>
      <c r="F450" s="118" t="s">
        <v>1048</v>
      </c>
      <c r="G450" s="118"/>
      <c r="H450" s="118"/>
      <c r="I450" s="118"/>
      <c r="J450" s="118"/>
      <c r="K450" s="118"/>
      <c r="L450" s="118"/>
      <c r="M450" s="118"/>
      <c r="N450" s="118"/>
      <c r="O450" s="118"/>
      <c r="P450" s="118"/>
      <c r="Q450" s="118"/>
      <c r="R450" s="118"/>
      <c r="S450" s="118"/>
      <c r="T450" s="118"/>
      <c r="U450" s="118"/>
      <c r="V450" s="118"/>
      <c r="W450" s="118"/>
      <c r="X450" s="118"/>
      <c r="Y450" s="118"/>
      <c r="Z450" s="118"/>
      <c r="AA450" s="118"/>
      <c r="AB450" s="118"/>
      <c r="AC450" s="115"/>
      <c r="AD450" s="116"/>
      <c r="AE450" s="117"/>
      <c r="AF450" s="123"/>
      <c r="AG450" s="124"/>
      <c r="AH450" s="123"/>
      <c r="AI450" s="124"/>
    </row>
    <row r="451" spans="2:36" ht="15" customHeight="1" x14ac:dyDescent="0.4">
      <c r="B451" s="123" t="s">
        <v>1026</v>
      </c>
      <c r="C451" s="704"/>
      <c r="D451" s="704"/>
      <c r="E451" s="124"/>
      <c r="F451" s="142" t="s">
        <v>1027</v>
      </c>
      <c r="G451" s="142"/>
      <c r="H451" s="142"/>
      <c r="I451" s="142"/>
      <c r="J451" s="142"/>
      <c r="K451" s="142"/>
      <c r="L451" s="142"/>
      <c r="M451" s="142"/>
      <c r="N451" s="142"/>
      <c r="O451" s="142"/>
      <c r="P451" s="142"/>
      <c r="Q451" s="142"/>
      <c r="R451" s="142"/>
      <c r="S451" s="142"/>
      <c r="T451" s="142"/>
      <c r="U451" s="142"/>
      <c r="V451" s="142"/>
      <c r="W451" s="142"/>
      <c r="X451" s="142"/>
      <c r="Y451" s="142"/>
      <c r="Z451" s="142"/>
      <c r="AA451" s="142"/>
      <c r="AB451" s="142"/>
      <c r="AC451" s="115"/>
      <c r="AD451" s="116"/>
      <c r="AE451" s="117"/>
      <c r="AF451" s="123"/>
      <c r="AG451" s="124"/>
      <c r="AH451" s="123"/>
      <c r="AI451" s="124"/>
    </row>
    <row r="452" spans="2:36" ht="15" customHeight="1" x14ac:dyDescent="0.4">
      <c r="B452" s="618" t="s">
        <v>1089</v>
      </c>
      <c r="C452" s="619"/>
      <c r="D452" s="619"/>
      <c r="E452" s="620"/>
      <c r="F452" s="118" t="s">
        <v>1527</v>
      </c>
      <c r="G452" s="118"/>
      <c r="H452" s="118"/>
      <c r="I452" s="118"/>
      <c r="J452" s="118"/>
      <c r="K452" s="118"/>
      <c r="L452" s="118"/>
      <c r="M452" s="118"/>
      <c r="N452" s="118"/>
      <c r="O452" s="118"/>
      <c r="P452" s="118"/>
      <c r="Q452" s="118"/>
      <c r="R452" s="118"/>
      <c r="S452" s="118"/>
      <c r="T452" s="118"/>
      <c r="U452" s="118"/>
      <c r="V452" s="118"/>
      <c r="W452" s="118"/>
      <c r="X452" s="118"/>
      <c r="Y452" s="118"/>
      <c r="Z452" s="118"/>
      <c r="AA452" s="118"/>
      <c r="AB452" s="118"/>
      <c r="AC452" s="109"/>
      <c r="AD452" s="110"/>
      <c r="AE452" s="111"/>
      <c r="AF452" s="119"/>
      <c r="AG452" s="120"/>
      <c r="AH452" s="119"/>
      <c r="AI452" s="120"/>
    </row>
    <row r="453" spans="2:36" ht="15" customHeight="1" x14ac:dyDescent="0.4">
      <c r="B453" s="698"/>
      <c r="C453" s="699"/>
      <c r="D453" s="699"/>
      <c r="E453" s="700"/>
      <c r="F453" s="118"/>
      <c r="G453" s="118"/>
      <c r="H453" s="118"/>
      <c r="I453" s="118"/>
      <c r="J453" s="118"/>
      <c r="K453" s="118"/>
      <c r="L453" s="118"/>
      <c r="M453" s="118"/>
      <c r="N453" s="118"/>
      <c r="O453" s="118"/>
      <c r="P453" s="118"/>
      <c r="Q453" s="118"/>
      <c r="R453" s="118"/>
      <c r="S453" s="118"/>
      <c r="T453" s="118"/>
      <c r="U453" s="118"/>
      <c r="V453" s="118"/>
      <c r="W453" s="118"/>
      <c r="X453" s="118"/>
      <c r="Y453" s="118"/>
      <c r="Z453" s="118"/>
      <c r="AA453" s="118"/>
      <c r="AB453" s="118"/>
      <c r="AC453" s="112"/>
      <c r="AD453" s="113"/>
      <c r="AE453" s="114"/>
      <c r="AF453" s="121"/>
      <c r="AG453" s="122"/>
      <c r="AH453" s="121"/>
      <c r="AI453" s="122"/>
    </row>
    <row r="454" spans="2:36" ht="15" customHeight="1" x14ac:dyDescent="0.2">
      <c r="U454" s="63"/>
      <c r="V454" s="63"/>
      <c r="W454" s="63"/>
      <c r="X454" s="63"/>
      <c r="Y454" s="63"/>
      <c r="Z454" s="63"/>
      <c r="AA454" s="63"/>
      <c r="AB454" s="63"/>
      <c r="AC454" s="63"/>
      <c r="AD454" s="63"/>
      <c r="AE454" s="63"/>
      <c r="AF454" s="63"/>
      <c r="AG454" s="63"/>
      <c r="AH454" s="63"/>
      <c r="AI454" s="63"/>
      <c r="AJ454" s="63"/>
    </row>
    <row r="455" spans="2:36" ht="15" customHeight="1" x14ac:dyDescent="0.2">
      <c r="B455" s="125" t="s">
        <v>1084</v>
      </c>
      <c r="C455" s="125"/>
      <c r="D455" s="125"/>
      <c r="E455" s="125"/>
      <c r="F455" s="125"/>
      <c r="G455" s="125"/>
      <c r="H455" s="125"/>
      <c r="I455" s="125"/>
      <c r="J455" s="125"/>
      <c r="K455" s="125"/>
      <c r="L455" s="125"/>
      <c r="M455" s="125"/>
      <c r="N455" s="125"/>
      <c r="O455" s="125"/>
      <c r="P455" s="125"/>
      <c r="Q455" s="125"/>
      <c r="R455" s="125"/>
      <c r="S455" s="125"/>
      <c r="T455" s="125"/>
      <c r="U455" s="125"/>
      <c r="V455" s="125"/>
      <c r="W455" s="125"/>
      <c r="X455" s="125"/>
      <c r="Y455" s="125"/>
      <c r="Z455" s="125"/>
      <c r="AA455" s="125"/>
      <c r="AB455" s="125"/>
      <c r="AC455" s="125"/>
      <c r="AD455" s="125"/>
      <c r="AE455" s="125"/>
      <c r="AF455" s="126"/>
      <c r="AG455" s="126"/>
      <c r="AH455" s="126"/>
      <c r="AI455" s="126"/>
      <c r="AJ455" s="63"/>
    </row>
    <row r="456" spans="2:36" ht="15" customHeight="1" x14ac:dyDescent="0.2">
      <c r="B456" s="127" t="s">
        <v>604</v>
      </c>
      <c r="C456" s="127"/>
      <c r="D456" s="134" t="s">
        <v>605</v>
      </c>
      <c r="E456" s="135"/>
      <c r="F456" s="135"/>
      <c r="G456" s="135"/>
      <c r="H456" s="135"/>
      <c r="I456" s="135"/>
      <c r="J456" s="135"/>
      <c r="K456" s="135"/>
      <c r="L456" s="135"/>
      <c r="M456" s="135"/>
      <c r="N456" s="135"/>
      <c r="O456" s="135"/>
      <c r="P456" s="135"/>
      <c r="Q456" s="135"/>
      <c r="R456" s="135"/>
      <c r="S456" s="135"/>
      <c r="T456" s="135"/>
      <c r="U456" s="135"/>
      <c r="V456" s="135"/>
      <c r="W456" s="135"/>
      <c r="X456" s="135"/>
      <c r="Y456" s="135"/>
      <c r="Z456" s="135"/>
      <c r="AA456" s="135"/>
      <c r="AB456" s="136"/>
      <c r="AC456" s="127" t="s">
        <v>603</v>
      </c>
      <c r="AD456" s="127"/>
      <c r="AE456" s="127"/>
      <c r="AF456" s="127" t="s">
        <v>1033</v>
      </c>
      <c r="AG456" s="127"/>
      <c r="AH456" s="128" t="s">
        <v>1090</v>
      </c>
      <c r="AI456" s="128"/>
      <c r="AJ456" s="63"/>
    </row>
    <row r="457" spans="2:36" ht="15" customHeight="1" x14ac:dyDescent="0.2">
      <c r="B457" s="129" t="s">
        <v>615</v>
      </c>
      <c r="C457" s="129"/>
      <c r="D457" s="131" t="s">
        <v>1102</v>
      </c>
      <c r="E457" s="132"/>
      <c r="F457" s="132"/>
      <c r="G457" s="132"/>
      <c r="H457" s="132"/>
      <c r="I457" s="132"/>
      <c r="J457" s="132"/>
      <c r="K457" s="132"/>
      <c r="L457" s="132"/>
      <c r="M457" s="132"/>
      <c r="N457" s="132"/>
      <c r="O457" s="132"/>
      <c r="P457" s="132"/>
      <c r="Q457" s="132"/>
      <c r="R457" s="132"/>
      <c r="S457" s="132"/>
      <c r="T457" s="132"/>
      <c r="U457" s="132"/>
      <c r="V457" s="132"/>
      <c r="W457" s="132"/>
      <c r="X457" s="132"/>
      <c r="Y457" s="132"/>
      <c r="Z457" s="132"/>
      <c r="AA457" s="132"/>
      <c r="AB457" s="133"/>
      <c r="AC457" s="130"/>
      <c r="AD457" s="130"/>
      <c r="AE457" s="130"/>
      <c r="AF457" s="129"/>
      <c r="AG457" s="129"/>
      <c r="AH457" s="129"/>
      <c r="AI457" s="129"/>
      <c r="AJ457" s="63"/>
    </row>
    <row r="458" spans="2:36" ht="15" customHeight="1" x14ac:dyDescent="0.2">
      <c r="C458" s="97" t="s">
        <v>68</v>
      </c>
      <c r="D458" s="97"/>
      <c r="E458" s="97"/>
      <c r="F458" s="97"/>
      <c r="G458" s="97"/>
      <c r="H458" s="97"/>
      <c r="I458" s="97"/>
      <c r="J458" s="97"/>
      <c r="K458" s="97"/>
      <c r="L458" s="93"/>
      <c r="M458" s="93"/>
      <c r="T458" s="98" t="str">
        <f>$H$26&amp;IF($H$28&lt;&gt;""," "&amp;$H$28,"")&amp;" "&amp;$H$24</f>
        <v xml:space="preserve"> </v>
      </c>
      <c r="U458" s="98"/>
      <c r="V458" s="98"/>
      <c r="W458" s="98"/>
      <c r="X458" s="98"/>
      <c r="Y458" s="98"/>
      <c r="Z458" s="98"/>
      <c r="AA458" s="98"/>
      <c r="AB458" s="98"/>
      <c r="AC458" s="98"/>
      <c r="AD458" s="98"/>
      <c r="AE458" s="98"/>
      <c r="AF458" s="98"/>
      <c r="AG458" s="98"/>
      <c r="AH458" s="98"/>
      <c r="AI458" s="98"/>
      <c r="AJ458" s="63"/>
    </row>
    <row r="459" spans="2:36" ht="15" customHeight="1" x14ac:dyDescent="0.2">
      <c r="C459" s="97"/>
      <c r="D459" s="97"/>
      <c r="E459" s="97"/>
      <c r="F459" s="97"/>
      <c r="G459" s="97"/>
      <c r="H459" s="97"/>
      <c r="I459" s="97"/>
      <c r="J459" s="97"/>
      <c r="K459" s="97"/>
      <c r="L459" s="93"/>
      <c r="M459" s="93"/>
      <c r="N459" s="43" t="s">
        <v>20</v>
      </c>
      <c r="O459" s="43"/>
      <c r="P459" s="43"/>
      <c r="Q459" s="43"/>
      <c r="R459" s="43"/>
      <c r="S459" s="43"/>
      <c r="T459" s="99"/>
      <c r="U459" s="99"/>
      <c r="V459" s="99"/>
      <c r="W459" s="99"/>
      <c r="X459" s="99"/>
      <c r="Y459" s="99"/>
      <c r="Z459" s="99"/>
      <c r="AA459" s="99"/>
      <c r="AB459" s="99"/>
      <c r="AC459" s="99"/>
      <c r="AD459" s="99"/>
      <c r="AE459" s="99"/>
      <c r="AF459" s="99"/>
      <c r="AG459" s="99"/>
      <c r="AH459" s="99"/>
      <c r="AI459" s="99"/>
      <c r="AJ459" s="79"/>
    </row>
  </sheetData>
  <sheetProtection algorithmName="SHA-512" hashValue="aZedeqoXBdWxrzMV7dpagtDerZd2t9u64Pj/U4tKGHUSYiOAebzv1Y5dG3pBIechC6BMGOn4f19G5e441ijFuA==" saltValue="3pPTUNdzTW7zNEhv9Ohemg==" spinCount="100000" sheet="1" objects="1" scenarios="1" selectLockedCells="1"/>
  <mergeCells count="660">
    <mergeCell ref="T403:AI404"/>
    <mergeCell ref="B452:E453"/>
    <mergeCell ref="B451:E451"/>
    <mergeCell ref="B449:E450"/>
    <mergeCell ref="B439:E443"/>
    <mergeCell ref="B444:E446"/>
    <mergeCell ref="B424:E424"/>
    <mergeCell ref="B425:E425"/>
    <mergeCell ref="B426:E428"/>
    <mergeCell ref="B447:E448"/>
    <mergeCell ref="B434:E434"/>
    <mergeCell ref="B435:E435"/>
    <mergeCell ref="B436:E436"/>
    <mergeCell ref="B437:E437"/>
    <mergeCell ref="B438:E438"/>
    <mergeCell ref="B429:E431"/>
    <mergeCell ref="AH419:AI419"/>
    <mergeCell ref="AH422:AI422"/>
    <mergeCell ref="F426:AB428"/>
    <mergeCell ref="F424:AB424"/>
    <mergeCell ref="AC434:AE434"/>
    <mergeCell ref="AC423:AE423"/>
    <mergeCell ref="AC422:AE422"/>
    <mergeCell ref="AF426:AG428"/>
    <mergeCell ref="O314:AH315"/>
    <mergeCell ref="Q299:S299"/>
    <mergeCell ref="Q300:S300"/>
    <mergeCell ref="C337:E338"/>
    <mergeCell ref="B359:AI359"/>
    <mergeCell ref="F314:N315"/>
    <mergeCell ref="AH418:AI418"/>
    <mergeCell ref="AH420:AI420"/>
    <mergeCell ref="AC426:AE428"/>
    <mergeCell ref="AF421:AG421"/>
    <mergeCell ref="AF424:AG424"/>
    <mergeCell ref="AF423:AG423"/>
    <mergeCell ref="AF425:AG425"/>
    <mergeCell ref="B420:E423"/>
    <mergeCell ref="F423:AB423"/>
    <mergeCell ref="F425:AB425"/>
    <mergeCell ref="C361:AH361"/>
    <mergeCell ref="AF414:AG414"/>
    <mergeCell ref="AF415:AG416"/>
    <mergeCell ref="AF417:AG417"/>
    <mergeCell ref="AH421:AI421"/>
    <mergeCell ref="AC425:AE425"/>
    <mergeCell ref="AC424:AE424"/>
    <mergeCell ref="AC421:AE421"/>
    <mergeCell ref="C50:K51"/>
    <mergeCell ref="C203:K204"/>
    <mergeCell ref="C254:K255"/>
    <mergeCell ref="C247:H248"/>
    <mergeCell ref="I247:W248"/>
    <mergeCell ref="T303:AI304"/>
    <mergeCell ref="T354:AI355"/>
    <mergeCell ref="C332:AH333"/>
    <mergeCell ref="F324:M325"/>
    <mergeCell ref="AB320:AD321"/>
    <mergeCell ref="N320:P321"/>
    <mergeCell ref="F320:K321"/>
    <mergeCell ref="L320:M321"/>
    <mergeCell ref="O312:AH313"/>
    <mergeCell ref="Q283:U286"/>
    <mergeCell ref="C283:J286"/>
    <mergeCell ref="K283:P286"/>
    <mergeCell ref="AC139:AH142"/>
    <mergeCell ref="Z141:Z142"/>
    <mergeCell ref="Y139:Y140"/>
    <mergeCell ref="C237:T238"/>
    <mergeCell ref="AE267:AF270"/>
    <mergeCell ref="AG267:AH270"/>
    <mergeCell ref="AC271:AD272"/>
    <mergeCell ref="F421:AB421"/>
    <mergeCell ref="F422:AB422"/>
    <mergeCell ref="AF422:AG422"/>
    <mergeCell ref="AH450:AI450"/>
    <mergeCell ref="AH451:AI451"/>
    <mergeCell ref="AH426:AI428"/>
    <mergeCell ref="AH439:AI441"/>
    <mergeCell ref="AH446:AI446"/>
    <mergeCell ref="AH425:AI425"/>
    <mergeCell ref="AH447:AI448"/>
    <mergeCell ref="AH434:AI434"/>
    <mergeCell ref="AH424:AI424"/>
    <mergeCell ref="AH442:AI442"/>
    <mergeCell ref="AH443:AI443"/>
    <mergeCell ref="AH444:AI444"/>
    <mergeCell ref="AH445:AI445"/>
    <mergeCell ref="AH435:AI435"/>
    <mergeCell ref="AH436:AI436"/>
    <mergeCell ref="AH437:AI437"/>
    <mergeCell ref="AH438:AI438"/>
    <mergeCell ref="AH429:AI430"/>
    <mergeCell ref="AH431:AI431"/>
    <mergeCell ref="AF446:AG446"/>
    <mergeCell ref="AH423:AI423"/>
    <mergeCell ref="AC443:AE443"/>
    <mergeCell ref="AC442:AE442"/>
    <mergeCell ref="AC439:AE441"/>
    <mergeCell ref="AC435:AE435"/>
    <mergeCell ref="AC436:AE436"/>
    <mergeCell ref="AC437:AE437"/>
    <mergeCell ref="AC438:AE438"/>
    <mergeCell ref="AF438:AG438"/>
    <mergeCell ref="AF429:AG430"/>
    <mergeCell ref="AC431:AE431"/>
    <mergeCell ref="AF431:AG431"/>
    <mergeCell ref="B433:AI433"/>
    <mergeCell ref="AC429:AE430"/>
    <mergeCell ref="F443:AB443"/>
    <mergeCell ref="F442:AB442"/>
    <mergeCell ref="F439:AB441"/>
    <mergeCell ref="AF439:AG441"/>
    <mergeCell ref="F429:AB430"/>
    <mergeCell ref="F435:AB435"/>
    <mergeCell ref="F436:AB436"/>
    <mergeCell ref="F437:AB437"/>
    <mergeCell ref="F438:AB438"/>
    <mergeCell ref="F434:AB434"/>
    <mergeCell ref="F431:AB431"/>
    <mergeCell ref="Q46:W47"/>
    <mergeCell ref="C341:E342"/>
    <mergeCell ref="C346:AH351"/>
    <mergeCell ref="C312:E315"/>
    <mergeCell ref="F312:N313"/>
    <mergeCell ref="F337:K338"/>
    <mergeCell ref="C324:E325"/>
    <mergeCell ref="O299:P299"/>
    <mergeCell ref="O300:P300"/>
    <mergeCell ref="T299:U299"/>
    <mergeCell ref="T300:U300"/>
    <mergeCell ref="V299:X299"/>
    <mergeCell ref="B206:AI206"/>
    <mergeCell ref="C279:J282"/>
    <mergeCell ref="T48:AI49"/>
    <mergeCell ref="T150:AI151"/>
    <mergeCell ref="Y263:Z264"/>
    <mergeCell ref="Y265:Z266"/>
    <mergeCell ref="C245:H246"/>
    <mergeCell ref="R156:AH172"/>
    <mergeCell ref="T201:AI202"/>
    <mergeCell ref="T252:AI253"/>
    <mergeCell ref="F185:K186"/>
    <mergeCell ref="F341:K342"/>
    <mergeCell ref="AH414:AI414"/>
    <mergeCell ref="AH415:AI416"/>
    <mergeCell ref="N407:AI408"/>
    <mergeCell ref="B412:AI412"/>
    <mergeCell ref="B410:AI410"/>
    <mergeCell ref="AF413:AG413"/>
    <mergeCell ref="AC413:AE413"/>
    <mergeCell ref="B414:E414"/>
    <mergeCell ref="AH413:AI413"/>
    <mergeCell ref="AH417:AI417"/>
    <mergeCell ref="Y267:Z268"/>
    <mergeCell ref="AA267:AA268"/>
    <mergeCell ref="AB267:AB268"/>
    <mergeCell ref="AC267:AD268"/>
    <mergeCell ref="C362:AH363"/>
    <mergeCell ref="C364:AH402"/>
    <mergeCell ref="AA285:AA286"/>
    <mergeCell ref="AB285:AB286"/>
    <mergeCell ref="AC285:AD286"/>
    <mergeCell ref="B308:AI308"/>
    <mergeCell ref="C316:AH317"/>
    <mergeCell ref="AE271:AF274"/>
    <mergeCell ref="AG271:AH274"/>
    <mergeCell ref="V273:X274"/>
    <mergeCell ref="Y273:Z274"/>
    <mergeCell ref="AA273:AA274"/>
    <mergeCell ref="AB273:AB274"/>
    <mergeCell ref="AC273:AD274"/>
    <mergeCell ref="V281:X282"/>
    <mergeCell ref="Y281:Z282"/>
    <mergeCell ref="AG287:AH290"/>
    <mergeCell ref="V300:X300"/>
    <mergeCell ref="L341:AH342"/>
    <mergeCell ref="B419:E419"/>
    <mergeCell ref="B413:E413"/>
    <mergeCell ref="F413:AB413"/>
    <mergeCell ref="B415:E418"/>
    <mergeCell ref="F418:AB418"/>
    <mergeCell ref="F420:AB420"/>
    <mergeCell ref="AF418:AG418"/>
    <mergeCell ref="AF420:AG420"/>
    <mergeCell ref="AC415:AE416"/>
    <mergeCell ref="AC414:AE414"/>
    <mergeCell ref="AC418:AE418"/>
    <mergeCell ref="AC420:AE420"/>
    <mergeCell ref="AC419:AE419"/>
    <mergeCell ref="F414:AB414"/>
    <mergeCell ref="F415:AB416"/>
    <mergeCell ref="F417:AB417"/>
    <mergeCell ref="F419:AB419"/>
    <mergeCell ref="AF419:AG419"/>
    <mergeCell ref="AC417:AE417"/>
    <mergeCell ref="S135:T138"/>
    <mergeCell ref="Y135:Y136"/>
    <mergeCell ref="Z137:Z138"/>
    <mergeCell ref="Q279:U282"/>
    <mergeCell ref="Q271:U274"/>
    <mergeCell ref="AC281:AD282"/>
    <mergeCell ref="Q267:U270"/>
    <mergeCell ref="AC279:AD280"/>
    <mergeCell ref="AA277:AA278"/>
    <mergeCell ref="AB277:AB278"/>
    <mergeCell ref="AC277:AD278"/>
    <mergeCell ref="V279:X280"/>
    <mergeCell ref="Y279:Z280"/>
    <mergeCell ref="AA279:AA280"/>
    <mergeCell ref="AB279:AB280"/>
    <mergeCell ref="V275:X276"/>
    <mergeCell ref="N324:AH325"/>
    <mergeCell ref="C275:J278"/>
    <mergeCell ref="K275:P278"/>
    <mergeCell ref="Q275:U278"/>
    <mergeCell ref="C263:J266"/>
    <mergeCell ref="V263:X264"/>
    <mergeCell ref="C287:J290"/>
    <mergeCell ref="K287:P290"/>
    <mergeCell ref="Q287:U290"/>
    <mergeCell ref="V287:X288"/>
    <mergeCell ref="AE283:AF286"/>
    <mergeCell ref="AA320:AA321"/>
    <mergeCell ref="AE287:AF290"/>
    <mergeCell ref="V283:X284"/>
    <mergeCell ref="Y283:Z284"/>
    <mergeCell ref="AA283:AA284"/>
    <mergeCell ref="AB283:AB284"/>
    <mergeCell ref="AC283:AD284"/>
    <mergeCell ref="V285:X286"/>
    <mergeCell ref="Y269:Z270"/>
    <mergeCell ref="AA269:AA270"/>
    <mergeCell ref="AB269:AB270"/>
    <mergeCell ref="AG283:AH286"/>
    <mergeCell ref="Y285:Z286"/>
    <mergeCell ref="C127:F130"/>
    <mergeCell ref="G127:O128"/>
    <mergeCell ref="G129:O130"/>
    <mergeCell ref="P127:R130"/>
    <mergeCell ref="U139:V142"/>
    <mergeCell ref="U131:V134"/>
    <mergeCell ref="W131:X132"/>
    <mergeCell ref="Y131:Y132"/>
    <mergeCell ref="AF189:AH190"/>
    <mergeCell ref="F187:K188"/>
    <mergeCell ref="R187:W188"/>
    <mergeCell ref="C135:F138"/>
    <mergeCell ref="AA137:AB138"/>
    <mergeCell ref="X187:AH188"/>
    <mergeCell ref="L187:Q188"/>
    <mergeCell ref="L189:Q190"/>
    <mergeCell ref="X189:AB190"/>
    <mergeCell ref="W139:X140"/>
    <mergeCell ref="AC177:AD178"/>
    <mergeCell ref="C181:E182"/>
    <mergeCell ref="U177:W178"/>
    <mergeCell ref="F181:K182"/>
    <mergeCell ref="G162:L163"/>
    <mergeCell ref="AA135:AB136"/>
    <mergeCell ref="L337:AH338"/>
    <mergeCell ref="Q320:X321"/>
    <mergeCell ref="Y320:Z321"/>
    <mergeCell ref="AB265:AB266"/>
    <mergeCell ref="D291:Y292"/>
    <mergeCell ref="Y287:Z288"/>
    <mergeCell ref="AA287:AA288"/>
    <mergeCell ref="AB287:AB288"/>
    <mergeCell ref="AC287:AD288"/>
    <mergeCell ref="V289:X290"/>
    <mergeCell ref="Y289:Z290"/>
    <mergeCell ref="AA289:AA290"/>
    <mergeCell ref="AB289:AB290"/>
    <mergeCell ref="AC289:AD290"/>
    <mergeCell ref="AA281:AA282"/>
    <mergeCell ref="Y271:Z272"/>
    <mergeCell ref="AB271:AB272"/>
    <mergeCell ref="C271:J274"/>
    <mergeCell ref="C267:J270"/>
    <mergeCell ref="C328:AH331"/>
    <mergeCell ref="C320:E321"/>
    <mergeCell ref="AE279:AF282"/>
    <mergeCell ref="AG279:AH282"/>
    <mergeCell ref="AE275:AF278"/>
    <mergeCell ref="C38:G39"/>
    <mergeCell ref="AG275:AH278"/>
    <mergeCell ref="AB263:AB264"/>
    <mergeCell ref="Q263:U266"/>
    <mergeCell ref="V269:X270"/>
    <mergeCell ref="AC269:AD270"/>
    <mergeCell ref="V271:X272"/>
    <mergeCell ref="K271:P274"/>
    <mergeCell ref="AA271:AA272"/>
    <mergeCell ref="AA263:AA264"/>
    <mergeCell ref="AA265:AA266"/>
    <mergeCell ref="K263:P266"/>
    <mergeCell ref="V265:X266"/>
    <mergeCell ref="AC263:AD264"/>
    <mergeCell ref="AC265:AD266"/>
    <mergeCell ref="Y275:Z276"/>
    <mergeCell ref="AA275:AA276"/>
    <mergeCell ref="AB275:AB276"/>
    <mergeCell ref="AC275:AD276"/>
    <mergeCell ref="V277:X278"/>
    <mergeCell ref="V267:X268"/>
    <mergeCell ref="Z119:Z120"/>
    <mergeCell ref="AA119:AB120"/>
    <mergeCell ref="Y121:Y122"/>
    <mergeCell ref="C209:I210"/>
    <mergeCell ref="J209:T210"/>
    <mergeCell ref="U209:Y210"/>
    <mergeCell ref="H65:N69"/>
    <mergeCell ref="O217:O218"/>
    <mergeCell ref="C44:F45"/>
    <mergeCell ref="G113:O113"/>
    <mergeCell ref="C36:G37"/>
    <mergeCell ref="K267:P270"/>
    <mergeCell ref="I245:W246"/>
    <mergeCell ref="C171:L172"/>
    <mergeCell ref="C169:I170"/>
    <mergeCell ref="J169:P170"/>
    <mergeCell ref="C259:AH260"/>
    <mergeCell ref="C167:I168"/>
    <mergeCell ref="J167:P168"/>
    <mergeCell ref="C211:I212"/>
    <mergeCell ref="I249:W250"/>
    <mergeCell ref="AE263:AF266"/>
    <mergeCell ref="AG263:AH266"/>
    <mergeCell ref="V261:X262"/>
    <mergeCell ref="Y261:AD262"/>
    <mergeCell ref="L181:AH182"/>
    <mergeCell ref="L177:Q178"/>
    <mergeCell ref="G117:O118"/>
    <mergeCell ref="P115:R118"/>
    <mergeCell ref="U115:V118"/>
    <mergeCell ref="AC113:AH114"/>
    <mergeCell ref="W113:AB114"/>
    <mergeCell ref="S115:T118"/>
    <mergeCell ref="G121:O122"/>
    <mergeCell ref="G119:O120"/>
    <mergeCell ref="G164:L166"/>
    <mergeCell ref="M164:P166"/>
    <mergeCell ref="AA127:AB128"/>
    <mergeCell ref="Z129:Z130"/>
    <mergeCell ref="Z131:Z132"/>
    <mergeCell ref="AC123:AH126"/>
    <mergeCell ref="W127:X128"/>
    <mergeCell ref="Y127:Y128"/>
    <mergeCell ref="P119:R122"/>
    <mergeCell ref="AA121:AB122"/>
    <mergeCell ref="U119:V122"/>
    <mergeCell ref="W125:X126"/>
    <mergeCell ref="Y125:Y126"/>
    <mergeCell ref="Y123:Y124"/>
    <mergeCell ref="G131:O132"/>
    <mergeCell ref="P131:R134"/>
    <mergeCell ref="B53:AI53"/>
    <mergeCell ref="C55:AH57"/>
    <mergeCell ref="C58:D59"/>
    <mergeCell ref="C65:D69"/>
    <mergeCell ref="C60:D64"/>
    <mergeCell ref="E58:G59"/>
    <mergeCell ref="AA129:AB130"/>
    <mergeCell ref="S127:T130"/>
    <mergeCell ref="AC115:AH118"/>
    <mergeCell ref="O58:AC59"/>
    <mergeCell ref="O60:AC64"/>
    <mergeCell ref="AD60:AH64"/>
    <mergeCell ref="AD65:AH69"/>
    <mergeCell ref="AD70:AH74"/>
    <mergeCell ref="H70:N74"/>
    <mergeCell ref="C81:AH83"/>
    <mergeCell ref="C101:K102"/>
    <mergeCell ref="E60:G64"/>
    <mergeCell ref="O70:AC74"/>
    <mergeCell ref="C84:E84"/>
    <mergeCell ref="H60:N64"/>
    <mergeCell ref="O65:AC69"/>
    <mergeCell ref="H58:N59"/>
    <mergeCell ref="C119:F122"/>
    <mergeCell ref="Z209:AH210"/>
    <mergeCell ref="R189:S190"/>
    <mergeCell ref="AC189:AD190"/>
    <mergeCell ref="AE189:AE190"/>
    <mergeCell ref="J211:AH212"/>
    <mergeCell ref="J217:K218"/>
    <mergeCell ref="M217:N218"/>
    <mergeCell ref="AC131:AH134"/>
    <mergeCell ref="P139:R142"/>
    <mergeCell ref="AC135:AH138"/>
    <mergeCell ref="AE177:AE178"/>
    <mergeCell ref="AF177:AH178"/>
    <mergeCell ref="S139:T142"/>
    <mergeCell ref="T189:T190"/>
    <mergeCell ref="U189:W190"/>
    <mergeCell ref="Y137:Y138"/>
    <mergeCell ref="X177:AB178"/>
    <mergeCell ref="M171:P172"/>
    <mergeCell ref="G133:O134"/>
    <mergeCell ref="Y133:Y134"/>
    <mergeCell ref="Z133:Z134"/>
    <mergeCell ref="G135:O136"/>
    <mergeCell ref="P135:R138"/>
    <mergeCell ref="G137:O138"/>
    <mergeCell ref="AA4:AI5"/>
    <mergeCell ref="B2:AI3"/>
    <mergeCell ref="B13:AI13"/>
    <mergeCell ref="C16:Y17"/>
    <mergeCell ref="C20:D21"/>
    <mergeCell ref="E20:F21"/>
    <mergeCell ref="G20:H21"/>
    <mergeCell ref="I20:J21"/>
    <mergeCell ref="K20:L21"/>
    <mergeCell ref="M20:N21"/>
    <mergeCell ref="O20:P21"/>
    <mergeCell ref="Q20:R21"/>
    <mergeCell ref="N4:W4"/>
    <mergeCell ref="C6:AH12"/>
    <mergeCell ref="AB15:AG22"/>
    <mergeCell ref="C30:G31"/>
    <mergeCell ref="C28:G29"/>
    <mergeCell ref="S30:W31"/>
    <mergeCell ref="S34:W35"/>
    <mergeCell ref="AF30:AH31"/>
    <mergeCell ref="C213:I214"/>
    <mergeCell ref="X44:AB45"/>
    <mergeCell ref="AC44:AH45"/>
    <mergeCell ref="G44:W45"/>
    <mergeCell ref="S32:W33"/>
    <mergeCell ref="U127:V130"/>
    <mergeCell ref="C70:D74"/>
    <mergeCell ref="G114:O114"/>
    <mergeCell ref="P113:R114"/>
    <mergeCell ref="AC127:AH130"/>
    <mergeCell ref="W123:X124"/>
    <mergeCell ref="AC119:AH122"/>
    <mergeCell ref="Y117:Y118"/>
    <mergeCell ref="J77:N79"/>
    <mergeCell ref="O77:AH79"/>
    <mergeCell ref="T99:AI100"/>
    <mergeCell ref="W121:X122"/>
    <mergeCell ref="AD58:AH59"/>
    <mergeCell ref="C34:G35"/>
    <mergeCell ref="AE217:AE218"/>
    <mergeCell ref="M160:P161"/>
    <mergeCell ref="M162:P163"/>
    <mergeCell ref="C145:AH145"/>
    <mergeCell ref="C146:F149"/>
    <mergeCell ref="G146:AH149"/>
    <mergeCell ref="S217:Y218"/>
    <mergeCell ref="AF217:AH218"/>
    <mergeCell ref="C185:E190"/>
    <mergeCell ref="C156:F166"/>
    <mergeCell ref="J213:AH214"/>
    <mergeCell ref="J215:AH216"/>
    <mergeCell ref="F189:K190"/>
    <mergeCell ref="M156:P157"/>
    <mergeCell ref="C215:I216"/>
    <mergeCell ref="C152:K153"/>
    <mergeCell ref="C175:E178"/>
    <mergeCell ref="L185:AH186"/>
    <mergeCell ref="F175:K176"/>
    <mergeCell ref="T177:T178"/>
    <mergeCell ref="L175:AH176"/>
    <mergeCell ref="G156:L157"/>
    <mergeCell ref="G158:L159"/>
    <mergeCell ref="G160:L161"/>
    <mergeCell ref="Z217:AA218"/>
    <mergeCell ref="AC217:AD218"/>
    <mergeCell ref="C113:F114"/>
    <mergeCell ref="P217:R218"/>
    <mergeCell ref="C217:I218"/>
    <mergeCell ref="AB217:AB218"/>
    <mergeCell ref="W133:X134"/>
    <mergeCell ref="Z139:Z140"/>
    <mergeCell ref="AA139:AB140"/>
    <mergeCell ref="W141:X142"/>
    <mergeCell ref="Y141:Y142"/>
    <mergeCell ref="C139:F142"/>
    <mergeCell ref="AA141:AB142"/>
    <mergeCell ref="AA123:AB124"/>
    <mergeCell ref="Z121:Z122"/>
    <mergeCell ref="C123:F126"/>
    <mergeCell ref="C131:F134"/>
    <mergeCell ref="AA133:AB134"/>
    <mergeCell ref="S131:T134"/>
    <mergeCell ref="AA131:AB132"/>
    <mergeCell ref="G141:O142"/>
    <mergeCell ref="G139:O140"/>
    <mergeCell ref="W137:X138"/>
    <mergeCell ref="F177:K178"/>
    <mergeCell ref="R177:S178"/>
    <mergeCell ref="E65:G69"/>
    <mergeCell ref="E70:G74"/>
    <mergeCell ref="Y115:Y116"/>
    <mergeCell ref="W115:X116"/>
    <mergeCell ref="AA115:AB116"/>
    <mergeCell ref="Z115:Z116"/>
    <mergeCell ref="AA117:AB118"/>
    <mergeCell ref="S113:V114"/>
    <mergeCell ref="B104:AI104"/>
    <mergeCell ref="C106:AH112"/>
    <mergeCell ref="C76:S76"/>
    <mergeCell ref="T76:Z76"/>
    <mergeCell ref="C77:E79"/>
    <mergeCell ref="F77:I79"/>
    <mergeCell ref="Z117:Z118"/>
    <mergeCell ref="W117:X118"/>
    <mergeCell ref="AA125:AB126"/>
    <mergeCell ref="Z135:Z136"/>
    <mergeCell ref="M158:P159"/>
    <mergeCell ref="U135:V138"/>
    <mergeCell ref="W135:X136"/>
    <mergeCell ref="C115:F118"/>
    <mergeCell ref="G115:O116"/>
    <mergeCell ref="AF442:AG442"/>
    <mergeCell ref="AF443:AG443"/>
    <mergeCell ref="AF444:AG444"/>
    <mergeCell ref="AF451:AG451"/>
    <mergeCell ref="C229:I234"/>
    <mergeCell ref="J231:P232"/>
    <mergeCell ref="Q231:AH232"/>
    <mergeCell ref="J233:P233"/>
    <mergeCell ref="Q233:AH233"/>
    <mergeCell ref="J234:P234"/>
    <mergeCell ref="Q234:AH234"/>
    <mergeCell ref="J229:P229"/>
    <mergeCell ref="Q229:AH229"/>
    <mergeCell ref="J230:P230"/>
    <mergeCell ref="AH449:AI449"/>
    <mergeCell ref="F446:AB446"/>
    <mergeCell ref="AF434:AG434"/>
    <mergeCell ref="AF435:AG435"/>
    <mergeCell ref="AF436:AG436"/>
    <mergeCell ref="AF437:AG437"/>
    <mergeCell ref="AF447:AG448"/>
    <mergeCell ref="Y277:Z278"/>
    <mergeCell ref="AB281:AB282"/>
    <mergeCell ref="K279:P282"/>
    <mergeCell ref="Q230:AH230"/>
    <mergeCell ref="Q223:AH223"/>
    <mergeCell ref="J224:P224"/>
    <mergeCell ref="Q224:AH224"/>
    <mergeCell ref="J225:P225"/>
    <mergeCell ref="Q225:AH225"/>
    <mergeCell ref="J226:P226"/>
    <mergeCell ref="Q226:AH226"/>
    <mergeCell ref="J222:P222"/>
    <mergeCell ref="Q222:AH222"/>
    <mergeCell ref="J223:P223"/>
    <mergeCell ref="J227:P228"/>
    <mergeCell ref="Q227:AH228"/>
    <mergeCell ref="C261:J262"/>
    <mergeCell ref="K261:P262"/>
    <mergeCell ref="C239:H240"/>
    <mergeCell ref="I239:Q240"/>
    <mergeCell ref="R239:W240"/>
    <mergeCell ref="X239:AH240"/>
    <mergeCell ref="C241:H242"/>
    <mergeCell ref="I241:W242"/>
    <mergeCell ref="X241:AH250"/>
    <mergeCell ref="C243:H244"/>
    <mergeCell ref="I243:W244"/>
    <mergeCell ref="C249:H250"/>
    <mergeCell ref="Q261:U262"/>
    <mergeCell ref="B257:AI257"/>
    <mergeCell ref="AG261:AH262"/>
    <mergeCell ref="AE261:AF262"/>
    <mergeCell ref="H24:AH25"/>
    <mergeCell ref="H28:AH29"/>
    <mergeCell ref="X34:AH35"/>
    <mergeCell ref="X36:AH37"/>
    <mergeCell ref="H36:R37"/>
    <mergeCell ref="H30:R31"/>
    <mergeCell ref="AB40:AH41"/>
    <mergeCell ref="S38:W39"/>
    <mergeCell ref="X38:AH39"/>
    <mergeCell ref="H38:R39"/>
    <mergeCell ref="X40:AA41"/>
    <mergeCell ref="H40:W41"/>
    <mergeCell ref="H32:R33"/>
    <mergeCell ref="X30:Z31"/>
    <mergeCell ref="AA30:AA31"/>
    <mergeCell ref="AB30:AD31"/>
    <mergeCell ref="X32:AH33"/>
    <mergeCell ref="H34:R35"/>
    <mergeCell ref="AE30:AE31"/>
    <mergeCell ref="S36:W37"/>
    <mergeCell ref="C222:I222"/>
    <mergeCell ref="C223:I223"/>
    <mergeCell ref="C224:I226"/>
    <mergeCell ref="C219:F220"/>
    <mergeCell ref="W129:X130"/>
    <mergeCell ref="Y129:Y130"/>
    <mergeCell ref="H26:AH27"/>
    <mergeCell ref="G219:M220"/>
    <mergeCell ref="Z125:Z126"/>
    <mergeCell ref="G123:O124"/>
    <mergeCell ref="S119:T122"/>
    <mergeCell ref="W119:X120"/>
    <mergeCell ref="Y119:Y120"/>
    <mergeCell ref="S123:T126"/>
    <mergeCell ref="U123:V126"/>
    <mergeCell ref="G125:O126"/>
    <mergeCell ref="P123:R126"/>
    <mergeCell ref="Q219:W220"/>
    <mergeCell ref="X219:Z220"/>
    <mergeCell ref="L217:L218"/>
    <mergeCell ref="Z123:Z124"/>
    <mergeCell ref="Z127:Z128"/>
    <mergeCell ref="N219:P220"/>
    <mergeCell ref="AA219:AH220"/>
    <mergeCell ref="B457:C457"/>
    <mergeCell ref="AH457:AI457"/>
    <mergeCell ref="AF456:AG456"/>
    <mergeCell ref="AC457:AE457"/>
    <mergeCell ref="AF457:AG457"/>
    <mergeCell ref="D457:AB457"/>
    <mergeCell ref="AC456:AE456"/>
    <mergeCell ref="D456:AB456"/>
    <mergeCell ref="C24:G25"/>
    <mergeCell ref="C26:G27"/>
    <mergeCell ref="AH452:AI453"/>
    <mergeCell ref="F445:AB445"/>
    <mergeCell ref="F450:AB450"/>
    <mergeCell ref="F449:AB449"/>
    <mergeCell ref="F452:AB453"/>
    <mergeCell ref="F451:AB451"/>
    <mergeCell ref="C32:G33"/>
    <mergeCell ref="AA46:AH47"/>
    <mergeCell ref="X46:Z47"/>
    <mergeCell ref="N46:P47"/>
    <mergeCell ref="G46:M47"/>
    <mergeCell ref="C46:F47"/>
    <mergeCell ref="C40:G41"/>
    <mergeCell ref="C227:I228"/>
    <mergeCell ref="C305:K306"/>
    <mergeCell ref="C356:K357"/>
    <mergeCell ref="C407:K408"/>
    <mergeCell ref="C458:K459"/>
    <mergeCell ref="T458:AI459"/>
    <mergeCell ref="C143:R143"/>
    <mergeCell ref="S143:V143"/>
    <mergeCell ref="F447:AB448"/>
    <mergeCell ref="AC447:AE448"/>
    <mergeCell ref="AC451:AE451"/>
    <mergeCell ref="AC452:AE453"/>
    <mergeCell ref="AC450:AE450"/>
    <mergeCell ref="AC449:AE449"/>
    <mergeCell ref="AC446:AE446"/>
    <mergeCell ref="AC445:AE445"/>
    <mergeCell ref="AC444:AE444"/>
    <mergeCell ref="F444:AB444"/>
    <mergeCell ref="AF452:AG453"/>
    <mergeCell ref="AF450:AG450"/>
    <mergeCell ref="AF449:AG449"/>
    <mergeCell ref="AF445:AG445"/>
    <mergeCell ref="B455:AI455"/>
    <mergeCell ref="B456:C456"/>
    <mergeCell ref="AH456:AI456"/>
  </mergeCells>
  <phoneticPr fontId="1"/>
  <conditionalFormatting sqref="H24">
    <cfRule type="expression" dxfId="399" priority="1276">
      <formula>H24=""</formula>
    </cfRule>
  </conditionalFormatting>
  <conditionalFormatting sqref="H26">
    <cfRule type="expression" dxfId="398" priority="1275">
      <formula>H26=""</formula>
    </cfRule>
  </conditionalFormatting>
  <conditionalFormatting sqref="X30:Z31">
    <cfRule type="expression" dxfId="397" priority="1272">
      <formula>$X$30=""</formula>
    </cfRule>
  </conditionalFormatting>
  <conditionalFormatting sqref="AB30:AD31">
    <cfRule type="expression" dxfId="396" priority="1271">
      <formula>$AB$30=""</formula>
    </cfRule>
  </conditionalFormatting>
  <conditionalFormatting sqref="AF30:AH31">
    <cfRule type="expression" dxfId="395" priority="1270">
      <formula>$AF$30=""</formula>
    </cfRule>
  </conditionalFormatting>
  <conditionalFormatting sqref="H36">
    <cfRule type="expression" dxfId="394" priority="1266">
      <formula>H36=""</formula>
    </cfRule>
  </conditionalFormatting>
  <conditionalFormatting sqref="H38">
    <cfRule type="expression" dxfId="393" priority="1267">
      <formula>H38=""</formula>
    </cfRule>
  </conditionalFormatting>
  <conditionalFormatting sqref="H34:R35">
    <cfRule type="expression" dxfId="392" priority="1265">
      <formula>H34=""</formula>
    </cfRule>
  </conditionalFormatting>
  <conditionalFormatting sqref="J211 J213">
    <cfRule type="expression" dxfId="391" priority="1259">
      <formula>J211=""</formula>
    </cfRule>
  </conditionalFormatting>
  <conditionalFormatting sqref="J215">
    <cfRule type="expression" dxfId="390" priority="1258">
      <formula>J215=""</formula>
    </cfRule>
  </conditionalFormatting>
  <conditionalFormatting sqref="J217:K218">
    <cfRule type="expression" dxfId="389" priority="1256">
      <formula>J217=""</formula>
    </cfRule>
  </conditionalFormatting>
  <conditionalFormatting sqref="M217:N218">
    <cfRule type="expression" dxfId="388" priority="1255">
      <formula>M217=""</formula>
    </cfRule>
  </conditionalFormatting>
  <conditionalFormatting sqref="P217:R218">
    <cfRule type="expression" dxfId="387" priority="1254">
      <formula>P217=""</formula>
    </cfRule>
  </conditionalFormatting>
  <conditionalFormatting sqref="Z217:AA218">
    <cfRule type="expression" dxfId="386" priority="1253">
      <formula>Z217=""</formula>
    </cfRule>
  </conditionalFormatting>
  <conditionalFormatting sqref="AC217:AD218">
    <cfRule type="expression" dxfId="385" priority="1252">
      <formula>AC217=""</formula>
    </cfRule>
  </conditionalFormatting>
  <conditionalFormatting sqref="AF217:AH218">
    <cfRule type="expression" dxfId="384" priority="1251">
      <formula>AF217=""</formula>
    </cfRule>
  </conditionalFormatting>
  <conditionalFormatting sqref="G219:M220">
    <cfRule type="expression" dxfId="383" priority="96" stopIfTrue="1">
      <formula>$J$209="Self-employed"</formula>
    </cfRule>
    <cfRule type="expression" dxfId="382" priority="102" stopIfTrue="1">
      <formula>$J$209="Fresh Graduate"</formula>
    </cfRule>
    <cfRule type="expression" dxfId="381" priority="118" stopIfTrue="1">
      <formula>$J$209="Unemployed"</formula>
    </cfRule>
    <cfRule type="expression" dxfId="380" priority="1250">
      <formula>G219=""</formula>
    </cfRule>
  </conditionalFormatting>
  <conditionalFormatting sqref="Q219:W220">
    <cfRule type="expression" dxfId="379" priority="100" stopIfTrue="1">
      <formula>$J$209="Self-employed"</formula>
    </cfRule>
    <cfRule type="expression" dxfId="378" priority="101" stopIfTrue="1">
      <formula>$J$209="Fresh Graduate"</formula>
    </cfRule>
    <cfRule type="expression" dxfId="377" priority="117" stopIfTrue="1">
      <formula>$J$209="Unemployed"</formula>
    </cfRule>
    <cfRule type="expression" dxfId="376" priority="1249">
      <formula>Q219=""</formula>
    </cfRule>
  </conditionalFormatting>
  <conditionalFormatting sqref="AA219:AH220">
    <cfRule type="expression" dxfId="375" priority="98" stopIfTrue="1">
      <formula>$J$209="Self-employed"</formula>
    </cfRule>
    <cfRule type="expression" dxfId="374" priority="99" stopIfTrue="1">
      <formula>$J$209="Fresh Graduate"</formula>
    </cfRule>
    <cfRule type="expression" dxfId="373" priority="116" stopIfTrue="1">
      <formula>$J$209="Unemployed"</formula>
    </cfRule>
    <cfRule type="expression" dxfId="372" priority="1248">
      <formula>AA219=""</formula>
    </cfRule>
  </conditionalFormatting>
  <conditionalFormatting sqref="G46">
    <cfRule type="expression" dxfId="371" priority="1247">
      <formula>G46=""</formula>
    </cfRule>
  </conditionalFormatting>
  <conditionalFormatting sqref="Q46">
    <cfRule type="expression" dxfId="370" priority="1246">
      <formula>Q46=""</formula>
    </cfRule>
  </conditionalFormatting>
  <conditionalFormatting sqref="AA46">
    <cfRule type="expression" dxfId="369" priority="1245">
      <formula>AA46=""</formula>
    </cfRule>
  </conditionalFormatting>
  <conditionalFormatting sqref="G44:W45">
    <cfRule type="expression" dxfId="368" priority="1244">
      <formula>$G$44=""</formula>
    </cfRule>
  </conditionalFormatting>
  <conditionalFormatting sqref="AC44:AH45">
    <cfRule type="expression" dxfId="367" priority="1243">
      <formula>$AC$44=""</formula>
    </cfRule>
  </conditionalFormatting>
  <conditionalFormatting sqref="E65">
    <cfRule type="expression" dxfId="366" priority="1232">
      <formula>E65=""</formula>
    </cfRule>
  </conditionalFormatting>
  <conditionalFormatting sqref="Y117 AA117 AA121 AA125 AA129 AA133 AA137 AA141 AA265 AC265">
    <cfRule type="expression" dxfId="365" priority="1042" stopIfTrue="1">
      <formula>$C115=""</formula>
    </cfRule>
    <cfRule type="expression" dxfId="364" priority="1227">
      <formula>Y117=""</formula>
    </cfRule>
  </conditionalFormatting>
  <conditionalFormatting sqref="G117">
    <cfRule type="expression" dxfId="363" priority="1216">
      <formula>G117&lt;&gt;""</formula>
    </cfRule>
    <cfRule type="expression" dxfId="362" priority="1219">
      <formula>C115="Higher Education"</formula>
    </cfRule>
    <cfRule type="expression" dxfId="361" priority="1221">
      <formula>C115="Upper Secondary Education"</formula>
    </cfRule>
    <cfRule type="expression" dxfId="360" priority="1222">
      <formula>C115="Lower Secondary Education"</formula>
    </cfRule>
    <cfRule type="expression" dxfId="359" priority="1223">
      <formula>C115="Primary Education"</formula>
    </cfRule>
  </conditionalFormatting>
  <conditionalFormatting sqref="G115">
    <cfRule type="expression" dxfId="358" priority="1217" stopIfTrue="1">
      <formula>C115=""</formula>
    </cfRule>
    <cfRule type="expression" dxfId="357" priority="1220">
      <formula>G115=""</formula>
    </cfRule>
  </conditionalFormatting>
  <conditionalFormatting sqref="AA115 Y115 Y119 Y123 Y127 Y131 Y135 Y139 AA267 AC263 AA263 AA271 AA275 AA279">
    <cfRule type="expression" dxfId="356" priority="1034" stopIfTrue="1">
      <formula>$C115=""</formula>
    </cfRule>
    <cfRule type="expression" dxfId="355" priority="1037">
      <formula>Y115=""</formula>
    </cfRule>
  </conditionalFormatting>
  <conditionalFormatting sqref="K267 K271 K275 K279 K283 K263 K287">
    <cfRule type="expression" dxfId="354" priority="671" stopIfTrue="1">
      <formula>$K263&lt;&gt;""</formula>
    </cfRule>
    <cfRule type="expression" dxfId="353" priority="1033">
      <formula>$C263&lt;&gt;""</formula>
    </cfRule>
  </conditionalFormatting>
  <conditionalFormatting sqref="AE263:AF270">
    <cfRule type="expression" dxfId="352" priority="1017">
      <formula>$AE263&lt;&gt;""</formula>
    </cfRule>
    <cfRule type="expression" dxfId="351" priority="1018">
      <formula>$C263&lt;&gt;""</formula>
    </cfRule>
  </conditionalFormatting>
  <conditionalFormatting sqref="AG263:AH270">
    <cfRule type="expression" dxfId="350" priority="1015">
      <formula>$AG263&lt;&gt;""</formula>
    </cfRule>
    <cfRule type="expression" dxfId="349" priority="1016">
      <formula>$C263&lt;&gt;""</formula>
    </cfRule>
  </conditionalFormatting>
  <conditionalFormatting sqref="AE271:AF274">
    <cfRule type="expression" dxfId="348" priority="997">
      <formula>$AE271&lt;&gt;""</formula>
    </cfRule>
    <cfRule type="expression" dxfId="347" priority="998">
      <formula>$C271&lt;&gt;""</formula>
    </cfRule>
  </conditionalFormatting>
  <conditionalFormatting sqref="AG271:AH274">
    <cfRule type="expression" dxfId="346" priority="995">
      <formula>$AG271&lt;&gt;""</formula>
    </cfRule>
    <cfRule type="expression" dxfId="345" priority="996">
      <formula>$C271&lt;&gt;""</formula>
    </cfRule>
  </conditionalFormatting>
  <conditionalFormatting sqref="AE275:AF278">
    <cfRule type="expression" dxfId="344" priority="977">
      <formula>$AE275&lt;&gt;""</formula>
    </cfRule>
    <cfRule type="expression" dxfId="343" priority="978">
      <formula>$C275&lt;&gt;""</formula>
    </cfRule>
  </conditionalFormatting>
  <conditionalFormatting sqref="AG275:AH278">
    <cfRule type="expression" dxfId="342" priority="975">
      <formula>$AG275&lt;&gt;""</formula>
    </cfRule>
    <cfRule type="expression" dxfId="341" priority="976">
      <formula>$C275&lt;&gt;""</formula>
    </cfRule>
  </conditionalFormatting>
  <conditionalFormatting sqref="AE279:AF282">
    <cfRule type="expression" dxfId="340" priority="957">
      <formula>$AE279&lt;&gt;""</formula>
    </cfRule>
    <cfRule type="expression" dxfId="339" priority="958">
      <formula>$C279&lt;&gt;""</formula>
    </cfRule>
  </conditionalFormatting>
  <conditionalFormatting sqref="AG279:AH282">
    <cfRule type="expression" dxfId="338" priority="955">
      <formula>$AG279&lt;&gt;""</formula>
    </cfRule>
    <cfRule type="expression" dxfId="337" priority="956">
      <formula>$C279&lt;&gt;""</formula>
    </cfRule>
  </conditionalFormatting>
  <conditionalFormatting sqref="AE283:AF286">
    <cfRule type="expression" dxfId="336" priority="937">
      <formula>$AE283&lt;&gt;""</formula>
    </cfRule>
    <cfRule type="expression" dxfId="335" priority="938">
      <formula>$C283&lt;&gt;""</formula>
    </cfRule>
  </conditionalFormatting>
  <conditionalFormatting sqref="AG283:AH286">
    <cfRule type="expression" dxfId="334" priority="935">
      <formula>$AG283&lt;&gt;""</formula>
    </cfRule>
    <cfRule type="expression" dxfId="333" priority="936">
      <formula>$C283&lt;&gt;""</formula>
    </cfRule>
  </conditionalFormatting>
  <conditionalFormatting sqref="AE287:AF290">
    <cfRule type="expression" dxfId="332" priority="917">
      <formula>$AE287&lt;&gt;""</formula>
    </cfRule>
    <cfRule type="expression" dxfId="331" priority="918">
      <formula>$C287&lt;&gt;""</formula>
    </cfRule>
  </conditionalFormatting>
  <conditionalFormatting sqref="AG287:AH290">
    <cfRule type="expression" dxfId="330" priority="915">
      <formula>$AG287&lt;&gt;""</formula>
    </cfRule>
    <cfRule type="expression" dxfId="329" priority="916">
      <formula>$C287&lt;&gt;""</formula>
    </cfRule>
  </conditionalFormatting>
  <conditionalFormatting sqref="AC115 AC119 AC123 AC127 AC131 AC135 AC139">
    <cfRule type="expression" dxfId="328" priority="877">
      <formula>AC115&lt;&gt;""</formula>
    </cfRule>
    <cfRule type="expression" dxfId="327" priority="878">
      <formula>C115="Higher Education"</formula>
    </cfRule>
    <cfRule type="expression" dxfId="326" priority="880">
      <formula>$C115="Upper Secondary Education"</formula>
    </cfRule>
    <cfRule type="expression" dxfId="325" priority="881">
      <formula>$C115="Lower Secondary Education"</formula>
    </cfRule>
    <cfRule type="expression" dxfId="324" priority="882">
      <formula>$C115="Primary Education"</formula>
    </cfRule>
  </conditionalFormatting>
  <conditionalFormatting sqref="Y121">
    <cfRule type="expression" dxfId="323" priority="848" stopIfTrue="1">
      <formula>$C119=""</formula>
    </cfRule>
    <cfRule type="expression" dxfId="322" priority="849">
      <formula>Y121=""</formula>
    </cfRule>
  </conditionalFormatting>
  <conditionalFormatting sqref="AA119">
    <cfRule type="expression" dxfId="321" priority="846" stopIfTrue="1">
      <formula>$C119=""</formula>
    </cfRule>
    <cfRule type="expression" dxfId="320" priority="847">
      <formula>AA119=""</formula>
    </cfRule>
  </conditionalFormatting>
  <conditionalFormatting sqref="Y125">
    <cfRule type="expression" dxfId="319" priority="844" stopIfTrue="1">
      <formula>$C123=""</formula>
    </cfRule>
    <cfRule type="expression" dxfId="318" priority="845">
      <formula>Y125=""</formula>
    </cfRule>
  </conditionalFormatting>
  <conditionalFormatting sqref="AA123">
    <cfRule type="expression" dxfId="317" priority="842" stopIfTrue="1">
      <formula>$C123=""</formula>
    </cfRule>
    <cfRule type="expression" dxfId="316" priority="843">
      <formula>AA123=""</formula>
    </cfRule>
  </conditionalFormatting>
  <conditionalFormatting sqref="Y129">
    <cfRule type="expression" dxfId="315" priority="840" stopIfTrue="1">
      <formula>$C127=""</formula>
    </cfRule>
    <cfRule type="expression" dxfId="314" priority="841">
      <formula>Y129=""</formula>
    </cfRule>
  </conditionalFormatting>
  <conditionalFormatting sqref="AA127">
    <cfRule type="expression" dxfId="313" priority="838" stopIfTrue="1">
      <formula>$C127=""</formula>
    </cfRule>
    <cfRule type="expression" dxfId="312" priority="839">
      <formula>AA127=""</formula>
    </cfRule>
  </conditionalFormatting>
  <conditionalFormatting sqref="Y133">
    <cfRule type="expression" dxfId="311" priority="763" stopIfTrue="1">
      <formula>$C131=""</formula>
    </cfRule>
    <cfRule type="expression" dxfId="310" priority="764">
      <formula>Y133=""</formula>
    </cfRule>
  </conditionalFormatting>
  <conditionalFormatting sqref="AA131">
    <cfRule type="expression" dxfId="309" priority="761" stopIfTrue="1">
      <formula>$C131=""</formula>
    </cfRule>
    <cfRule type="expression" dxfId="308" priority="762">
      <formula>AA131=""</formula>
    </cfRule>
  </conditionalFormatting>
  <conditionalFormatting sqref="Y137">
    <cfRule type="expression" dxfId="307" priority="748" stopIfTrue="1">
      <formula>$C135=""</formula>
    </cfRule>
    <cfRule type="expression" dxfId="306" priority="749">
      <formula>Y137=""</formula>
    </cfRule>
  </conditionalFormatting>
  <conditionalFormatting sqref="AA135">
    <cfRule type="expression" dxfId="305" priority="746" stopIfTrue="1">
      <formula>$C135=""</formula>
    </cfRule>
    <cfRule type="expression" dxfId="304" priority="747">
      <formula>AA135=""</formula>
    </cfRule>
  </conditionalFormatting>
  <conditionalFormatting sqref="Y141">
    <cfRule type="expression" dxfId="303" priority="733" stopIfTrue="1">
      <formula>$C139=""</formula>
    </cfRule>
    <cfRule type="expression" dxfId="302" priority="734">
      <formula>Y141=""</formula>
    </cfRule>
  </conditionalFormatting>
  <conditionalFormatting sqref="AA139">
    <cfRule type="expression" dxfId="301" priority="731" stopIfTrue="1">
      <formula>$C139=""</formula>
    </cfRule>
    <cfRule type="expression" dxfId="300" priority="732">
      <formula>AA139=""</formula>
    </cfRule>
  </conditionalFormatting>
  <conditionalFormatting sqref="AA269">
    <cfRule type="expression" dxfId="299" priority="674" stopIfTrue="1">
      <formula>$C267=""</formula>
    </cfRule>
    <cfRule type="expression" dxfId="298" priority="675">
      <formula>AA269=""</formula>
    </cfRule>
  </conditionalFormatting>
  <conditionalFormatting sqref="AC269">
    <cfRule type="expression" dxfId="297" priority="672" stopIfTrue="1">
      <formula>$C267=""</formula>
    </cfRule>
    <cfRule type="expression" dxfId="296" priority="673">
      <formula>AC269=""</formula>
    </cfRule>
  </conditionalFormatting>
  <conditionalFormatting sqref="AC267">
    <cfRule type="expression" dxfId="295" priority="676" stopIfTrue="1">
      <formula>$C267=""</formula>
    </cfRule>
    <cfRule type="expression" dxfId="294" priority="677">
      <formula>AC267=""</formula>
    </cfRule>
  </conditionalFormatting>
  <conditionalFormatting sqref="V267:X268 V263:X264">
    <cfRule type="expression" dxfId="293" priority="669">
      <formula>$V263&lt;&gt;""</formula>
    </cfRule>
    <cfRule type="expression" dxfId="292" priority="670">
      <formula>$C263&lt;&gt;""</formula>
    </cfRule>
  </conditionalFormatting>
  <conditionalFormatting sqref="V269:X270 V265:X266">
    <cfRule type="expression" dxfId="291" priority="605">
      <formula>$V265&lt;&gt;""</formula>
    </cfRule>
    <cfRule type="expression" dxfId="290" priority="668">
      <formula>$C263&lt;&gt;""</formula>
    </cfRule>
  </conditionalFormatting>
  <conditionalFormatting sqref="AA273">
    <cfRule type="expression" dxfId="289" priority="664" stopIfTrue="1">
      <formula>$C271=""</formula>
    </cfRule>
    <cfRule type="expression" dxfId="288" priority="665">
      <formula>AA273=""</formula>
    </cfRule>
  </conditionalFormatting>
  <conditionalFormatting sqref="AC273">
    <cfRule type="expression" dxfId="287" priority="662" stopIfTrue="1">
      <formula>$C271=""</formula>
    </cfRule>
    <cfRule type="expression" dxfId="286" priority="663">
      <formula>AC273=""</formula>
    </cfRule>
  </conditionalFormatting>
  <conditionalFormatting sqref="AC271">
    <cfRule type="expression" dxfId="285" priority="666" stopIfTrue="1">
      <formula>$C271=""</formula>
    </cfRule>
    <cfRule type="expression" dxfId="284" priority="667">
      <formula>AC271=""</formula>
    </cfRule>
  </conditionalFormatting>
  <conditionalFormatting sqref="V271:X272">
    <cfRule type="expression" dxfId="283" priority="660">
      <formula>$V271&lt;&gt;""</formula>
    </cfRule>
    <cfRule type="expression" dxfId="282" priority="661">
      <formula>$C271&lt;&gt;""</formula>
    </cfRule>
  </conditionalFormatting>
  <conditionalFormatting sqref="V273:X274">
    <cfRule type="expression" dxfId="281" priority="658">
      <formula>$V273&lt;&gt;""</formula>
    </cfRule>
    <cfRule type="expression" dxfId="280" priority="659">
      <formula>$C271&lt;&gt;""</formula>
    </cfRule>
  </conditionalFormatting>
  <conditionalFormatting sqref="AA277">
    <cfRule type="expression" dxfId="279" priority="654" stopIfTrue="1">
      <formula>$C275=""</formula>
    </cfRule>
    <cfRule type="expression" dxfId="278" priority="655">
      <formula>AA277=""</formula>
    </cfRule>
  </conditionalFormatting>
  <conditionalFormatting sqref="AC277">
    <cfRule type="expression" dxfId="277" priority="652" stopIfTrue="1">
      <formula>$C275=""</formula>
    </cfRule>
    <cfRule type="expression" dxfId="276" priority="653">
      <formula>AC277=""</formula>
    </cfRule>
  </conditionalFormatting>
  <conditionalFormatting sqref="AC275">
    <cfRule type="expression" dxfId="275" priority="656" stopIfTrue="1">
      <formula>$C275=""</formula>
    </cfRule>
    <cfRule type="expression" dxfId="274" priority="657">
      <formula>AC275=""</formula>
    </cfRule>
  </conditionalFormatting>
  <conditionalFormatting sqref="V275:X276">
    <cfRule type="expression" dxfId="273" priority="650">
      <formula>$V275&lt;&gt;""</formula>
    </cfRule>
    <cfRule type="expression" dxfId="272" priority="651">
      <formula>$C275&lt;&gt;""</formula>
    </cfRule>
  </conditionalFormatting>
  <conditionalFormatting sqref="V277:X278">
    <cfRule type="expression" dxfId="271" priority="648">
      <formula>$V277&lt;&gt;""</formula>
    </cfRule>
    <cfRule type="expression" dxfId="270" priority="649">
      <formula>$C275&lt;&gt;""</formula>
    </cfRule>
  </conditionalFormatting>
  <conditionalFormatting sqref="AA281">
    <cfRule type="expression" dxfId="269" priority="644" stopIfTrue="1">
      <formula>$C279=""</formula>
    </cfRule>
    <cfRule type="expression" dxfId="268" priority="645">
      <formula>AA281=""</formula>
    </cfRule>
  </conditionalFormatting>
  <conditionalFormatting sqref="AC281">
    <cfRule type="expression" dxfId="267" priority="642" stopIfTrue="1">
      <formula>$C279=""</formula>
    </cfRule>
    <cfRule type="expression" dxfId="266" priority="643">
      <formula>AC281=""</formula>
    </cfRule>
  </conditionalFormatting>
  <conditionalFormatting sqref="AC279">
    <cfRule type="expression" dxfId="265" priority="646" stopIfTrue="1">
      <formula>$C279=""</formula>
    </cfRule>
    <cfRule type="expression" dxfId="264" priority="647">
      <formula>AC279=""</formula>
    </cfRule>
  </conditionalFormatting>
  <conditionalFormatting sqref="V279:X280">
    <cfRule type="expression" dxfId="263" priority="640">
      <formula>$V279&lt;&gt;""</formula>
    </cfRule>
    <cfRule type="expression" dxfId="262" priority="641">
      <formula>$C279&lt;&gt;""</formula>
    </cfRule>
  </conditionalFormatting>
  <conditionalFormatting sqref="V281:X282">
    <cfRule type="expression" dxfId="261" priority="638">
      <formula>$V281&lt;&gt;""</formula>
    </cfRule>
    <cfRule type="expression" dxfId="260" priority="639">
      <formula>$C279&lt;&gt;""</formula>
    </cfRule>
  </conditionalFormatting>
  <conditionalFormatting sqref="V283:X284">
    <cfRule type="expression" dxfId="259" priority="630">
      <formula>V283&lt;&gt;""</formula>
    </cfRule>
    <cfRule type="expression" dxfId="258" priority="631">
      <formula>$C283&lt;&gt;""</formula>
    </cfRule>
  </conditionalFormatting>
  <conditionalFormatting sqref="V285:X286">
    <cfRule type="expression" dxfId="257" priority="628">
      <formula>$V285&lt;&gt;""</formula>
    </cfRule>
    <cfRule type="expression" dxfId="256" priority="629">
      <formula>$C283&lt;&gt;""</formula>
    </cfRule>
  </conditionalFormatting>
  <conditionalFormatting sqref="V287:X288">
    <cfRule type="expression" dxfId="255" priority="620">
      <formula>$V287&lt;&gt;""</formula>
    </cfRule>
    <cfRule type="expression" dxfId="254" priority="621">
      <formula>$C287&lt;&gt;""</formula>
    </cfRule>
  </conditionalFormatting>
  <conditionalFormatting sqref="V289:X290">
    <cfRule type="expression" dxfId="253" priority="618">
      <formula>$V289&lt;&gt;""</formula>
    </cfRule>
    <cfRule type="expression" dxfId="252" priority="619">
      <formula>$C287&lt;&gt;""</formula>
    </cfRule>
  </conditionalFormatting>
  <conditionalFormatting sqref="X36">
    <cfRule type="expression" dxfId="251" priority="565">
      <formula>X36=""</formula>
    </cfRule>
  </conditionalFormatting>
  <conditionalFormatting sqref="AA285">
    <cfRule type="expression" dxfId="250" priority="557" stopIfTrue="1">
      <formula>$C283=""</formula>
    </cfRule>
    <cfRule type="expression" dxfId="249" priority="558">
      <formula>AA285=""</formula>
    </cfRule>
  </conditionalFormatting>
  <conditionalFormatting sqref="AA283">
    <cfRule type="expression" dxfId="248" priority="559" stopIfTrue="1">
      <formula>$C283=""</formula>
    </cfRule>
    <cfRule type="expression" dxfId="247" priority="560">
      <formula>AA283=""</formula>
    </cfRule>
  </conditionalFormatting>
  <conditionalFormatting sqref="AA289">
    <cfRule type="expression" dxfId="246" priority="553" stopIfTrue="1">
      <formula>$C287=""</formula>
    </cfRule>
    <cfRule type="expression" dxfId="245" priority="554">
      <formula>AA289=""</formula>
    </cfRule>
  </conditionalFormatting>
  <conditionalFormatting sqref="AA287">
    <cfRule type="expression" dxfId="244" priority="555" stopIfTrue="1">
      <formula>$C287=""</formula>
    </cfRule>
    <cfRule type="expression" dxfId="243" priority="556">
      <formula>AA287=""</formula>
    </cfRule>
  </conditionalFormatting>
  <conditionalFormatting sqref="AC285">
    <cfRule type="expression" dxfId="242" priority="545" stopIfTrue="1">
      <formula>$C283=""</formula>
    </cfRule>
    <cfRule type="expression" dxfId="241" priority="546">
      <formula>AC285=""</formula>
    </cfRule>
  </conditionalFormatting>
  <conditionalFormatting sqref="AC283">
    <cfRule type="expression" dxfId="240" priority="547" stopIfTrue="1">
      <formula>$C283=""</formula>
    </cfRule>
    <cfRule type="expression" dxfId="239" priority="548">
      <formula>AC283=""</formula>
    </cfRule>
  </conditionalFormatting>
  <conditionalFormatting sqref="AC289">
    <cfRule type="expression" dxfId="238" priority="541" stopIfTrue="1">
      <formula>$C287=""</formula>
    </cfRule>
    <cfRule type="expression" dxfId="237" priority="542">
      <formula>AC289=""</formula>
    </cfRule>
  </conditionalFormatting>
  <conditionalFormatting sqref="AC287">
    <cfRule type="expression" dxfId="236" priority="543" stopIfTrue="1">
      <formula>$C287=""</formula>
    </cfRule>
    <cfRule type="expression" dxfId="235" priority="544">
      <formula>AC287=""</formula>
    </cfRule>
  </conditionalFormatting>
  <conditionalFormatting sqref="Q271">
    <cfRule type="expression" dxfId="234" priority="535">
      <formula>$Q271&lt;&gt;""</formula>
    </cfRule>
    <cfRule type="expression" dxfId="233" priority="536">
      <formula>$C271&lt;&gt;""</formula>
    </cfRule>
  </conditionalFormatting>
  <conditionalFormatting sqref="Q275">
    <cfRule type="expression" dxfId="232" priority="533">
      <formula>$Q275&lt;&gt;""</formula>
    </cfRule>
    <cfRule type="expression" dxfId="231" priority="534">
      <formula>$C275&lt;&gt;""</formula>
    </cfRule>
  </conditionalFormatting>
  <conditionalFormatting sqref="Q279">
    <cfRule type="expression" dxfId="230" priority="531">
      <formula>$Q279&lt;&gt;""</formula>
    </cfRule>
    <cfRule type="expression" dxfId="229" priority="532">
      <formula>$C279&lt;&gt;""</formula>
    </cfRule>
  </conditionalFormatting>
  <conditionalFormatting sqref="Q283">
    <cfRule type="expression" dxfId="228" priority="529">
      <formula>$Q283&lt;&gt;""</formula>
    </cfRule>
    <cfRule type="expression" dxfId="227" priority="530">
      <formula>$C283&lt;&gt;""</formula>
    </cfRule>
  </conditionalFormatting>
  <conditionalFormatting sqref="Q287">
    <cfRule type="expression" dxfId="226" priority="527">
      <formula>$Q287&lt;&gt;""</formula>
    </cfRule>
    <cfRule type="expression" dxfId="225" priority="528">
      <formula>$C287&lt;&gt;""</formula>
    </cfRule>
  </conditionalFormatting>
  <conditionalFormatting sqref="G119">
    <cfRule type="expression" dxfId="224" priority="519" stopIfTrue="1">
      <formula>C119=""</formula>
    </cfRule>
    <cfRule type="expression" dxfId="223" priority="520">
      <formula>G119=""</formula>
    </cfRule>
  </conditionalFormatting>
  <conditionalFormatting sqref="G123">
    <cfRule type="expression" dxfId="222" priority="517" stopIfTrue="1">
      <formula>C123=""</formula>
    </cfRule>
    <cfRule type="expression" dxfId="221" priority="518">
      <formula>G123=""</formula>
    </cfRule>
  </conditionalFormatting>
  <conditionalFormatting sqref="G127">
    <cfRule type="expression" dxfId="220" priority="515" stopIfTrue="1">
      <formula>C127=""</formula>
    </cfRule>
    <cfRule type="expression" dxfId="219" priority="516">
      <formula>G127=""</formula>
    </cfRule>
  </conditionalFormatting>
  <conditionalFormatting sqref="G131">
    <cfRule type="expression" dxfId="218" priority="483" stopIfTrue="1">
      <formula>C131=""</formula>
    </cfRule>
    <cfRule type="expression" dxfId="217" priority="484">
      <formula>G131=""</formula>
    </cfRule>
  </conditionalFormatting>
  <conditionalFormatting sqref="G135">
    <cfRule type="expression" dxfId="216" priority="481" stopIfTrue="1">
      <formula>C135=""</formula>
    </cfRule>
    <cfRule type="expression" dxfId="215" priority="482">
      <formula>G135=""</formula>
    </cfRule>
  </conditionalFormatting>
  <conditionalFormatting sqref="G139">
    <cfRule type="expression" dxfId="214" priority="479" stopIfTrue="1">
      <formula>C139=""</formula>
    </cfRule>
    <cfRule type="expression" dxfId="213" priority="480">
      <formula>G139=""</formula>
    </cfRule>
  </conditionalFormatting>
  <conditionalFormatting sqref="C312">
    <cfRule type="expression" dxfId="212" priority="376">
      <formula>$C312=""</formula>
    </cfRule>
  </conditionalFormatting>
  <conditionalFormatting sqref="C320">
    <cfRule type="expression" dxfId="211" priority="371">
      <formula>$C320=""</formula>
    </cfRule>
  </conditionalFormatting>
  <conditionalFormatting sqref="C324">
    <cfRule type="expression" dxfId="210" priority="370">
      <formula>$C324=""</formula>
    </cfRule>
  </conditionalFormatting>
  <conditionalFormatting sqref="AB320:AD321">
    <cfRule type="notContainsBlanks" dxfId="209" priority="363">
      <formula>LEN(TRIM(AB320))&gt;0</formula>
    </cfRule>
    <cfRule type="expression" dxfId="208" priority="368">
      <formula>$C$320="Yes"</formula>
    </cfRule>
  </conditionalFormatting>
  <conditionalFormatting sqref="Y320:Z321">
    <cfRule type="notContainsBlanks" dxfId="207" priority="364">
      <formula>LEN(TRIM(Y320))&gt;0</formula>
    </cfRule>
    <cfRule type="expression" dxfId="206" priority="369">
      <formula>$C$320="Yes"</formula>
    </cfRule>
  </conditionalFormatting>
  <conditionalFormatting sqref="L320:M321">
    <cfRule type="notContainsBlanks" dxfId="205" priority="366">
      <formula>LEN(TRIM(L320))&gt;0</formula>
    </cfRule>
    <cfRule type="expression" dxfId="204" priority="367">
      <formula>$C$320="Yes"</formula>
    </cfRule>
  </conditionalFormatting>
  <conditionalFormatting sqref="N324">
    <cfRule type="expression" dxfId="203" priority="361">
      <formula>$C$324="No"</formula>
    </cfRule>
    <cfRule type="notContainsBlanks" dxfId="202" priority="362">
      <formula>LEN(TRIM(N324))&gt;0</formula>
    </cfRule>
    <cfRule type="expression" dxfId="201" priority="1277">
      <formula>$C$324="Yes"</formula>
    </cfRule>
  </conditionalFormatting>
  <conditionalFormatting sqref="C337">
    <cfRule type="expression" dxfId="200" priority="353">
      <formula>$C337=""</formula>
    </cfRule>
  </conditionalFormatting>
  <conditionalFormatting sqref="C341">
    <cfRule type="expression" dxfId="199" priority="352">
      <formula>$C341=""</formula>
    </cfRule>
  </conditionalFormatting>
  <conditionalFormatting sqref="L337:AH338">
    <cfRule type="expression" dxfId="198" priority="65">
      <formula>$C$337=""</formula>
    </cfRule>
    <cfRule type="expression" dxfId="197" priority="349">
      <formula>$C$337="No"</formula>
    </cfRule>
    <cfRule type="notContainsBlanks" dxfId="196" priority="350">
      <formula>LEN(TRIM(L337))&gt;0</formula>
    </cfRule>
    <cfRule type="expression" dxfId="195" priority="351">
      <formula>$C$337="Yes"</formula>
    </cfRule>
  </conditionalFormatting>
  <conditionalFormatting sqref="L341:AH342">
    <cfRule type="expression" dxfId="194" priority="64">
      <formula>$C$341=""</formula>
    </cfRule>
    <cfRule type="expression" dxfId="193" priority="346">
      <formula>$C$341="No"</formula>
    </cfRule>
    <cfRule type="notContainsBlanks" dxfId="192" priority="347">
      <formula>LEN(TRIM(L341))&gt;0</formula>
    </cfRule>
    <cfRule type="expression" dxfId="191" priority="348">
      <formula>$C$341="Yes"</formula>
    </cfRule>
  </conditionalFormatting>
  <conditionalFormatting sqref="M156 M158 M160 M162 AC423 AC421">
    <cfRule type="containsBlanks" dxfId="190" priority="338">
      <formula>LEN(TRIM(M156))=0</formula>
    </cfRule>
  </conditionalFormatting>
  <conditionalFormatting sqref="M171">
    <cfRule type="containsBlanks" dxfId="189" priority="1284">
      <formula>LEN(TRIM(M171))=0</formula>
    </cfRule>
  </conditionalFormatting>
  <conditionalFormatting sqref="C175">
    <cfRule type="expression" dxfId="188" priority="331">
      <formula>$C175=""</formula>
    </cfRule>
  </conditionalFormatting>
  <conditionalFormatting sqref="L175">
    <cfRule type="expression" dxfId="187" priority="326">
      <formula>$C$175="No"</formula>
    </cfRule>
    <cfRule type="expression" dxfId="186" priority="1279">
      <formula>$C$175="Yes"</formula>
    </cfRule>
  </conditionalFormatting>
  <conditionalFormatting sqref="L175">
    <cfRule type="notContainsBlanks" dxfId="185" priority="330">
      <formula>LEN(TRIM(L175))&gt;0</formula>
    </cfRule>
  </conditionalFormatting>
  <conditionalFormatting sqref="AC177:AD178">
    <cfRule type="notContainsBlanks" dxfId="184" priority="262">
      <formula>LEN(TRIM(AC177))&gt;0</formula>
    </cfRule>
    <cfRule type="expression" dxfId="183" priority="318">
      <formula>$C$175="Yes"</formula>
    </cfRule>
  </conditionalFormatting>
  <conditionalFormatting sqref="AF177:AH178">
    <cfRule type="notContainsBlanks" dxfId="182" priority="260">
      <formula>LEN(TRIM(AF177))&gt;0</formula>
    </cfRule>
    <cfRule type="expression" dxfId="181" priority="317">
      <formula>$C$175="Yes"</formula>
    </cfRule>
  </conditionalFormatting>
  <conditionalFormatting sqref="C181">
    <cfRule type="expression" dxfId="180" priority="314">
      <formula>$C181=""</formula>
    </cfRule>
  </conditionalFormatting>
  <conditionalFormatting sqref="L181">
    <cfRule type="expression" dxfId="179" priority="311">
      <formula>$C$181="No"</formula>
    </cfRule>
    <cfRule type="expression" dxfId="178" priority="313">
      <formula>$C$181="Yes"</formula>
    </cfRule>
  </conditionalFormatting>
  <conditionalFormatting sqref="L181">
    <cfRule type="notContainsBlanks" dxfId="177" priority="312">
      <formula>LEN(TRIM(L181))&gt;0</formula>
    </cfRule>
  </conditionalFormatting>
  <conditionalFormatting sqref="C185">
    <cfRule type="expression" dxfId="176" priority="303">
      <formula>$C185=""</formula>
    </cfRule>
  </conditionalFormatting>
  <conditionalFormatting sqref="L185">
    <cfRule type="expression" dxfId="175" priority="300">
      <formula>$C$185="No"</formula>
    </cfRule>
    <cfRule type="expression" dxfId="174" priority="302">
      <formula>$C$185="Yes"</formula>
    </cfRule>
  </conditionalFormatting>
  <conditionalFormatting sqref="L185">
    <cfRule type="notContainsBlanks" dxfId="173" priority="301">
      <formula>LEN(TRIM(L185))&gt;0</formula>
    </cfRule>
  </conditionalFormatting>
  <conditionalFormatting sqref="R177:S178">
    <cfRule type="notContainsBlanks" dxfId="172" priority="315">
      <formula>LEN(TRIM(R177))&gt;0</formula>
    </cfRule>
    <cfRule type="expression" dxfId="171" priority="320">
      <formula>C175="Yes"</formula>
    </cfRule>
  </conditionalFormatting>
  <conditionalFormatting sqref="U177:W178">
    <cfRule type="notContainsBlanks" dxfId="170" priority="289">
      <formula>LEN(TRIM(U177))&gt;0</formula>
    </cfRule>
    <cfRule type="expression" dxfId="169" priority="290">
      <formula>$C$175="Yes"</formula>
    </cfRule>
  </conditionalFormatting>
  <conditionalFormatting sqref="L187:Q188">
    <cfRule type="expression" dxfId="168" priority="125">
      <formula>$C$185=""</formula>
    </cfRule>
    <cfRule type="expression" dxfId="167" priority="284">
      <formula>$C$185="No"</formula>
    </cfRule>
    <cfRule type="notContainsBlanks" dxfId="166" priority="285">
      <formula>LEN(TRIM(L187))&gt;0</formula>
    </cfRule>
    <cfRule type="expression" dxfId="165" priority="286">
      <formula>$C$185="Yes"</formula>
    </cfRule>
  </conditionalFormatting>
  <conditionalFormatting sqref="X187:AH188">
    <cfRule type="expression" dxfId="164" priority="124">
      <formula>$C$185=""</formula>
    </cfRule>
    <cfRule type="expression" dxfId="163" priority="281">
      <formula>$C$185="No"</formula>
    </cfRule>
    <cfRule type="notContainsBlanks" dxfId="162" priority="282">
      <formula>LEN(TRIM(X187))&gt;0</formula>
    </cfRule>
    <cfRule type="expression" dxfId="161" priority="283">
      <formula>$C$185="Yes"</formula>
    </cfRule>
  </conditionalFormatting>
  <conditionalFormatting sqref="AC189:AD190">
    <cfRule type="notContainsBlanks" dxfId="160" priority="248">
      <formula>LEN(TRIM(AC189))&gt;0</formula>
    </cfRule>
    <cfRule type="expression" dxfId="159" priority="256">
      <formula>$C$185="Yes"</formula>
    </cfRule>
  </conditionalFormatting>
  <conditionalFormatting sqref="AF189:AH190">
    <cfRule type="notContainsBlanks" dxfId="158" priority="246">
      <formula>LEN(TRIM(AF189))&gt;0</formula>
    </cfRule>
    <cfRule type="expression" dxfId="157" priority="255">
      <formula>$C$185="Yes"</formula>
    </cfRule>
  </conditionalFormatting>
  <conditionalFormatting sqref="R189:S190">
    <cfRule type="notContainsBlanks" dxfId="156" priority="254">
      <formula>LEN(TRIM(R189))&gt;0</formula>
    </cfRule>
    <cfRule type="expression" dxfId="155" priority="257">
      <formula>$C$185="Yes"</formula>
    </cfRule>
  </conditionalFormatting>
  <conditionalFormatting sqref="U189:W190">
    <cfRule type="notContainsBlanks" dxfId="154" priority="251">
      <formula>LEN(TRIM(U189))&gt;0</formula>
    </cfRule>
    <cfRule type="expression" dxfId="153" priority="252">
      <formula>$C$185="Yes"</formula>
    </cfRule>
  </conditionalFormatting>
  <conditionalFormatting sqref="O312">
    <cfRule type="expression" dxfId="152" priority="238">
      <formula>$C$312="No"</formula>
    </cfRule>
    <cfRule type="expression" dxfId="151" priority="240">
      <formula>$C$312="Yes"</formula>
    </cfRule>
  </conditionalFormatting>
  <conditionalFormatting sqref="O312">
    <cfRule type="notContainsBlanks" dxfId="150" priority="239">
      <formula>LEN(TRIM(O312))&gt;0</formula>
    </cfRule>
  </conditionalFormatting>
  <conditionalFormatting sqref="O314">
    <cfRule type="expression" dxfId="149" priority="232">
      <formula>$C$312="No"</formula>
    </cfRule>
    <cfRule type="expression" dxfId="148" priority="234">
      <formula>$C$312="Yes"</formula>
    </cfRule>
  </conditionalFormatting>
  <conditionalFormatting sqref="O314">
    <cfRule type="notContainsBlanks" dxfId="147" priority="233">
      <formula>LEN(TRIM(O314))&gt;0</formula>
    </cfRule>
  </conditionalFormatting>
  <conditionalFormatting sqref="J167">
    <cfRule type="containsBlanks" dxfId="146" priority="228">
      <formula>LEN(TRIM(J167))=0</formula>
    </cfRule>
  </conditionalFormatting>
  <conditionalFormatting sqref="C84">
    <cfRule type="containsBlanks" dxfId="145" priority="227">
      <formula>LEN(TRIM(C84))=0</formula>
    </cfRule>
  </conditionalFormatting>
  <conditionalFormatting sqref="H40:W41">
    <cfRule type="containsBlanks" dxfId="144" priority="211">
      <formula>LEN(TRIM(H40))=0</formula>
    </cfRule>
  </conditionalFormatting>
  <conditionalFormatting sqref="G121">
    <cfRule type="expression" dxfId="143" priority="188">
      <formula>G121&lt;&gt;""</formula>
    </cfRule>
    <cfRule type="expression" dxfId="142" priority="189">
      <formula>C119="Higher Education"</formula>
    </cfRule>
    <cfRule type="expression" dxfId="141" priority="190">
      <formula>C119="Upper Secondary Education"</formula>
    </cfRule>
    <cfRule type="expression" dxfId="140" priority="191">
      <formula>C119="Lower Secondary Education"</formula>
    </cfRule>
    <cfRule type="expression" dxfId="139" priority="192">
      <formula>C119="Primary Education"</formula>
    </cfRule>
  </conditionalFormatting>
  <conditionalFormatting sqref="G125">
    <cfRule type="expression" dxfId="138" priority="183">
      <formula>G125&lt;&gt;""</formula>
    </cfRule>
    <cfRule type="expression" dxfId="137" priority="184">
      <formula>C123="Higher Education"</formula>
    </cfRule>
    <cfRule type="expression" dxfId="136" priority="185">
      <formula>C123="Upper Secondary Education"</formula>
    </cfRule>
    <cfRule type="expression" dxfId="135" priority="186">
      <formula>C123="Lower Secondary Education"</formula>
    </cfRule>
    <cfRule type="expression" dxfId="134" priority="187">
      <formula>C123="Primary Education"</formula>
    </cfRule>
  </conditionalFormatting>
  <conditionalFormatting sqref="G129">
    <cfRule type="expression" dxfId="133" priority="178">
      <formula>G129&lt;&gt;""</formula>
    </cfRule>
    <cfRule type="expression" dxfId="132" priority="179">
      <formula>C127="Higher Education"</formula>
    </cfRule>
    <cfRule type="expression" dxfId="131" priority="180">
      <formula>C127="Upper Secondary Education"</formula>
    </cfRule>
    <cfRule type="expression" dxfId="130" priority="181">
      <formula>C127="Lower Secondary Education"</formula>
    </cfRule>
    <cfRule type="expression" dxfId="129" priority="182">
      <formula>C127="Primary Education"</formula>
    </cfRule>
  </conditionalFormatting>
  <conditionalFormatting sqref="G133">
    <cfRule type="expression" dxfId="128" priority="173">
      <formula>G133&lt;&gt;""</formula>
    </cfRule>
    <cfRule type="expression" dxfId="127" priority="174">
      <formula>C131="Higher Education"</formula>
    </cfRule>
    <cfRule type="expression" dxfId="126" priority="175">
      <formula>C131="Upper Secondary Education"</formula>
    </cfRule>
    <cfRule type="expression" dxfId="125" priority="176">
      <formula>C131="Lower Secondary Education"</formula>
    </cfRule>
    <cfRule type="expression" dxfId="124" priority="177">
      <formula>C131="Primary Education"</formula>
    </cfRule>
  </conditionalFormatting>
  <conditionalFormatting sqref="G137">
    <cfRule type="expression" dxfId="123" priority="168">
      <formula>G137&lt;&gt;""</formula>
    </cfRule>
    <cfRule type="expression" dxfId="122" priority="169">
      <formula>C135="Higher Education"</formula>
    </cfRule>
    <cfRule type="expression" dxfId="121" priority="170">
      <formula>C135="Upper Secondary Education"</formula>
    </cfRule>
    <cfRule type="expression" dxfId="120" priority="171">
      <formula>C135="Lower Secondary Education"</formula>
    </cfRule>
    <cfRule type="expression" dxfId="119" priority="172">
      <formula>C135="Primary Education"</formula>
    </cfRule>
  </conditionalFormatting>
  <conditionalFormatting sqref="G141">
    <cfRule type="expression" dxfId="118" priority="163">
      <formula>G141&lt;&gt;""</formula>
    </cfRule>
    <cfRule type="expression" dxfId="117" priority="164">
      <formula>C139="Higher Education"</formula>
    </cfRule>
    <cfRule type="expression" dxfId="116" priority="165">
      <formula>C139="Upper Secondary Education"</formula>
    </cfRule>
    <cfRule type="expression" dxfId="115" priority="166">
      <formula>C139="Lower Secondary Education"</formula>
    </cfRule>
    <cfRule type="expression" dxfId="114" priority="167">
      <formula>C139="Primary Education"</formula>
    </cfRule>
  </conditionalFormatting>
  <conditionalFormatting sqref="M171">
    <cfRule type="expression" dxfId="113" priority="337">
      <formula>$J$169=""</formula>
    </cfRule>
  </conditionalFormatting>
  <conditionalFormatting sqref="R177:W178">
    <cfRule type="expression" dxfId="112" priority="129">
      <formula>$C$175=""</formula>
    </cfRule>
    <cfRule type="expression" dxfId="111" priority="162">
      <formula>$C$175="No"</formula>
    </cfRule>
  </conditionalFormatting>
  <conditionalFormatting sqref="AC177:AH178">
    <cfRule type="expression" dxfId="110" priority="128">
      <formula>$C$175=""</formula>
    </cfRule>
    <cfRule type="expression" dxfId="109" priority="161">
      <formula>$C$175="No"</formula>
    </cfRule>
  </conditionalFormatting>
  <conditionalFormatting sqref="R189:W190">
    <cfRule type="expression" dxfId="108" priority="123">
      <formula>$C$185=""</formula>
    </cfRule>
    <cfRule type="expression" dxfId="107" priority="160">
      <formula>$C$185="No"</formula>
    </cfRule>
  </conditionalFormatting>
  <conditionalFormatting sqref="AC189:AH190">
    <cfRule type="expression" dxfId="106" priority="122">
      <formula>$C$185=""</formula>
    </cfRule>
    <cfRule type="expression" dxfId="105" priority="159">
      <formula>$C$185="No"</formula>
    </cfRule>
  </conditionalFormatting>
  <conditionalFormatting sqref="L320:P321">
    <cfRule type="expression" dxfId="104" priority="114">
      <formula>$C$320=""</formula>
    </cfRule>
    <cfRule type="expression" dxfId="103" priority="158">
      <formula>$C$320="No"</formula>
    </cfRule>
  </conditionalFormatting>
  <conditionalFormatting sqref="Y320:AD321">
    <cfRule type="expression" dxfId="102" priority="113">
      <formula>$C$320=""</formula>
    </cfRule>
    <cfRule type="expression" dxfId="101" priority="157">
      <formula>$C$320="No"</formula>
    </cfRule>
  </conditionalFormatting>
  <conditionalFormatting sqref="J209">
    <cfRule type="containsBlanks" dxfId="100" priority="1290">
      <formula>LEN(TRIM(J209))=0</formula>
    </cfRule>
  </conditionalFormatting>
  <conditionalFormatting sqref="H60 H65 H70">
    <cfRule type="expression" dxfId="99" priority="145">
      <formula>E60=""</formula>
    </cfRule>
  </conditionalFormatting>
  <conditionalFormatting sqref="O60 O65 O70">
    <cfRule type="expression" dxfId="98" priority="144">
      <formula>E60=""</formula>
    </cfRule>
  </conditionalFormatting>
  <conditionalFormatting sqref="AD65 AD70">
    <cfRule type="expression" dxfId="97" priority="138" stopIfTrue="1">
      <formula>AD65&lt;&gt;""</formula>
    </cfRule>
    <cfRule type="expression" dxfId="96" priority="139">
      <formula>E65&lt;&gt;""</formula>
    </cfRule>
    <cfRule type="expression" dxfId="95" priority="140">
      <formula>E65=""</formula>
    </cfRule>
  </conditionalFormatting>
  <conditionalFormatting sqref="E60">
    <cfRule type="expression" dxfId="94" priority="137">
      <formula>E60=""</formula>
    </cfRule>
  </conditionalFormatting>
  <conditionalFormatting sqref="E70">
    <cfRule type="expression" dxfId="93" priority="136">
      <formula>E70=""</formula>
    </cfRule>
  </conditionalFormatting>
  <conditionalFormatting sqref="AD60">
    <cfRule type="expression" dxfId="92" priority="133" stopIfTrue="1">
      <formula>AD60&lt;&gt;""</formula>
    </cfRule>
    <cfRule type="expression" dxfId="91" priority="134">
      <formula>E60&lt;&gt;""</formula>
    </cfRule>
    <cfRule type="expression" dxfId="90" priority="135">
      <formula>E60=""</formula>
    </cfRule>
  </conditionalFormatting>
  <conditionalFormatting sqref="L175:AH176">
    <cfRule type="expression" dxfId="89" priority="130">
      <formula>$C$175=""</formula>
    </cfRule>
  </conditionalFormatting>
  <conditionalFormatting sqref="L181:AH182">
    <cfRule type="expression" dxfId="88" priority="127">
      <formula>$C$181=""</formula>
    </cfRule>
  </conditionalFormatting>
  <conditionalFormatting sqref="L185:AH186">
    <cfRule type="expression" dxfId="87" priority="126">
      <formula>$C$185=""</formula>
    </cfRule>
  </conditionalFormatting>
  <conditionalFormatting sqref="J211:AH216">
    <cfRule type="expression" dxfId="86" priority="105" stopIfTrue="1">
      <formula>$J$209="Self-employed"</formula>
    </cfRule>
    <cfRule type="expression" dxfId="85" priority="106" stopIfTrue="1">
      <formula>$J$209="Fresh Graduate"</formula>
    </cfRule>
    <cfRule type="expression" dxfId="84" priority="121" stopIfTrue="1">
      <formula>$J$209="Unemployed"</formula>
    </cfRule>
  </conditionalFormatting>
  <conditionalFormatting sqref="J217:R218">
    <cfRule type="expression" dxfId="83" priority="104" stopIfTrue="1">
      <formula>$J$209="Fresh Graduate"</formula>
    </cfRule>
    <cfRule type="expression" dxfId="82" priority="120" stopIfTrue="1">
      <formula>$J$209="Unemployed"</formula>
    </cfRule>
  </conditionalFormatting>
  <conditionalFormatting sqref="Z217:AH218">
    <cfRule type="expression" dxfId="81" priority="95" stopIfTrue="1">
      <formula>$J$209="Self-employed"</formula>
    </cfRule>
    <cfRule type="expression" dxfId="80" priority="103" stopIfTrue="1">
      <formula>$J$209="Fresh Graduate"</formula>
    </cfRule>
    <cfRule type="expression" dxfId="79" priority="119" stopIfTrue="1">
      <formula>$J$209="Unemployed"</formula>
    </cfRule>
  </conditionalFormatting>
  <conditionalFormatting sqref="O312:AH315">
    <cfRule type="expression" dxfId="78" priority="115">
      <formula>$C$312=""</formula>
    </cfRule>
  </conditionalFormatting>
  <conditionalFormatting sqref="N324:AH325">
    <cfRule type="expression" dxfId="77" priority="112">
      <formula>$C$324=""</formula>
    </cfRule>
  </conditionalFormatting>
  <conditionalFormatting sqref="Z209">
    <cfRule type="expression" dxfId="76" priority="1285" stopIfTrue="1">
      <formula>#REF!="Yes"</formula>
    </cfRule>
    <cfRule type="notContainsBlanks" dxfId="75" priority="1286">
      <formula>LEN(TRIM(Z209))&gt;0</formula>
    </cfRule>
    <cfRule type="expression" dxfId="74" priority="1287">
      <formula>$J$209="Others"</formula>
    </cfRule>
    <cfRule type="expression" dxfId="73" priority="1288" stopIfTrue="1">
      <formula>$J$209=""</formula>
    </cfRule>
    <cfRule type="expression" dxfId="72" priority="1289">
      <formula>$J$209&lt;&gt;"Others"</formula>
    </cfRule>
  </conditionalFormatting>
  <conditionalFormatting sqref="I241:W250">
    <cfRule type="expression" dxfId="71" priority="92">
      <formula>$J$209="Fresh Graduate"</formula>
    </cfRule>
    <cfRule type="expression" dxfId="70" priority="93">
      <formula>$J$209="Self-employed"</formula>
    </cfRule>
    <cfRule type="expression" dxfId="69" priority="94">
      <formula>$J$209="Unemployed"</formula>
    </cfRule>
  </conditionalFormatting>
  <conditionalFormatting sqref="I239:Q240">
    <cfRule type="expression" dxfId="68" priority="89">
      <formula>$J$209="Fresh Graduate"</formula>
    </cfRule>
    <cfRule type="expression" dxfId="67" priority="90">
      <formula>$J$209="Self-employed"</formula>
    </cfRule>
    <cfRule type="expression" dxfId="66" priority="91">
      <formula>$J$209="Unemployed"</formula>
    </cfRule>
  </conditionalFormatting>
  <conditionalFormatting sqref="X239:AH250">
    <cfRule type="expression" dxfId="65" priority="86">
      <formula>$J$209="Fresh Graduate"</formula>
    </cfRule>
    <cfRule type="expression" dxfId="64" priority="87">
      <formula>$J$209="Self-employed"</formula>
    </cfRule>
    <cfRule type="expression" dxfId="63" priority="88">
      <formula>$J$209="Unemployed"</formula>
    </cfRule>
  </conditionalFormatting>
  <conditionalFormatting sqref="K263:AH266">
    <cfRule type="expression" dxfId="62" priority="63" stopIfTrue="1">
      <formula>$C$263="Fresh Graduate"</formula>
    </cfRule>
    <cfRule type="expression" dxfId="61" priority="84" stopIfTrue="1">
      <formula>$C$263="Unemployed"</formula>
    </cfRule>
  </conditionalFormatting>
  <conditionalFormatting sqref="AC442:AC447 AC439 AC449:AC450 AC423 AC421">
    <cfRule type="containsText" dxfId="60" priority="66" operator="containsText" text="No">
      <formula>NOT(ISERROR(SEARCH("No",AC421)))</formula>
    </cfRule>
  </conditionalFormatting>
  <conditionalFormatting sqref="AC452">
    <cfRule type="containsText" dxfId="59" priority="69" operator="containsText" text="No">
      <formula>NOT(ISERROR(SEARCH("No",AC452)))</formula>
    </cfRule>
  </conditionalFormatting>
  <conditionalFormatting sqref="K263:U266">
    <cfRule type="expression" dxfId="58" priority="32" stopIfTrue="1">
      <formula>$J$209="Self-employed"</formula>
    </cfRule>
  </conditionalFormatting>
  <conditionalFormatting sqref="F77:I79">
    <cfRule type="containsBlanks" dxfId="57" priority="62">
      <formula>LEN(TRIM(F77))=0</formula>
    </cfRule>
  </conditionalFormatting>
  <conditionalFormatting sqref="O77:AH79">
    <cfRule type="containsBlanks" dxfId="56" priority="1291">
      <formula>LEN(TRIM(O77))=0</formula>
    </cfRule>
  </conditionalFormatting>
  <conditionalFormatting sqref="B452 F452 AC452 AF452">
    <cfRule type="expression" dxfId="55" priority="57">
      <formula>$C$312="No"</formula>
    </cfRule>
  </conditionalFormatting>
  <conditionalFormatting sqref="AC451">
    <cfRule type="containsText" dxfId="54" priority="56" operator="containsText" text="No">
      <formula>NOT(ISERROR(SEARCH("No",AC451)))</formula>
    </cfRule>
  </conditionalFormatting>
  <conditionalFormatting sqref="S115:V118">
    <cfRule type="expression" dxfId="53" priority="53">
      <formula>$C$115=""</formula>
    </cfRule>
    <cfRule type="containsBlanks" dxfId="52" priority="54">
      <formula>LEN(TRIM(S115))=0</formula>
    </cfRule>
  </conditionalFormatting>
  <conditionalFormatting sqref="S119:V122">
    <cfRule type="expression" dxfId="51" priority="51">
      <formula>$C$119=""</formula>
    </cfRule>
    <cfRule type="containsBlanks" dxfId="50" priority="52">
      <formula>LEN(TRIM(S119))=0</formula>
    </cfRule>
  </conditionalFormatting>
  <conditionalFormatting sqref="S123:V126">
    <cfRule type="expression" dxfId="49" priority="49">
      <formula>$C$123=""</formula>
    </cfRule>
    <cfRule type="containsBlanks" dxfId="48" priority="50">
      <formula>LEN(TRIM(S123))=0</formula>
    </cfRule>
  </conditionalFormatting>
  <conditionalFormatting sqref="S127:V130">
    <cfRule type="expression" dxfId="47" priority="47">
      <formula>$C$127=""</formula>
    </cfRule>
    <cfRule type="containsBlanks" dxfId="46" priority="48">
      <formula>LEN(TRIM(S127))=0</formula>
    </cfRule>
  </conditionalFormatting>
  <conditionalFormatting sqref="S131:V134">
    <cfRule type="expression" dxfId="45" priority="45">
      <formula>$C$131=""</formula>
    </cfRule>
    <cfRule type="containsBlanks" dxfId="44" priority="46">
      <formula>LEN(TRIM(S131))=0</formula>
    </cfRule>
  </conditionalFormatting>
  <conditionalFormatting sqref="S135:V138">
    <cfRule type="expression" dxfId="43" priority="43">
      <formula>$C$135=""</formula>
    </cfRule>
    <cfRule type="containsBlanks" dxfId="42" priority="44">
      <formula>LEN(TRIM(S135))=0</formula>
    </cfRule>
  </conditionalFormatting>
  <conditionalFormatting sqref="S139:V142">
    <cfRule type="expression" dxfId="41" priority="41">
      <formula>$C$139=""</formula>
    </cfRule>
    <cfRule type="containsBlanks" dxfId="40" priority="42">
      <formula>LEN(TRIM(S139))=0</formula>
    </cfRule>
  </conditionalFormatting>
  <conditionalFormatting sqref="P115:R142">
    <cfRule type="containsBlanks" dxfId="39" priority="40">
      <formula>LEN(TRIM(P115))=0</formula>
    </cfRule>
  </conditionalFormatting>
  <conditionalFormatting sqref="P115:R118">
    <cfRule type="expression" dxfId="38" priority="39">
      <formula>$C$115=""</formula>
    </cfRule>
  </conditionalFormatting>
  <conditionalFormatting sqref="P119:R122">
    <cfRule type="expression" dxfId="37" priority="38">
      <formula>$C$119=""</formula>
    </cfRule>
  </conditionalFormatting>
  <conditionalFormatting sqref="P123:R126">
    <cfRule type="expression" dxfId="36" priority="37">
      <formula>$C$123=""</formula>
    </cfRule>
  </conditionalFormatting>
  <conditionalFormatting sqref="P127:R130">
    <cfRule type="expression" dxfId="35" priority="36">
      <formula>$C$127=""</formula>
    </cfRule>
  </conditionalFormatting>
  <conditionalFormatting sqref="P131:R134">
    <cfRule type="expression" dxfId="34" priority="35">
      <formula>$C$131=""</formula>
    </cfRule>
  </conditionalFormatting>
  <conditionalFormatting sqref="P135:R138">
    <cfRule type="expression" dxfId="33" priority="34">
      <formula>$C$135=""</formula>
    </cfRule>
  </conditionalFormatting>
  <conditionalFormatting sqref="P139:R142">
    <cfRule type="expression" dxfId="32" priority="33">
      <formula>$C$139=""</formula>
    </cfRule>
  </conditionalFormatting>
  <conditionalFormatting sqref="C263:AD266">
    <cfRule type="containsBlanks" dxfId="31" priority="85">
      <formula>LEN(TRIM(C263))=0</formula>
    </cfRule>
  </conditionalFormatting>
  <conditionalFormatting sqref="K263:AD266">
    <cfRule type="expression" dxfId="30" priority="1228">
      <formula>$C$263&lt;&gt;""</formula>
    </cfRule>
  </conditionalFormatting>
  <conditionalFormatting sqref="Q267:U270">
    <cfRule type="notContainsBlanks" dxfId="29" priority="29">
      <formula>LEN(TRIM(Q267))&gt;0</formula>
    </cfRule>
    <cfRule type="expression" dxfId="28" priority="30">
      <formula>$C$267&lt;&gt;""</formula>
    </cfRule>
  </conditionalFormatting>
  <conditionalFormatting sqref="H30">
    <cfRule type="containsBlanks" dxfId="27" priority="1295">
      <formula>LEN(TRIM(H30))=0</formula>
    </cfRule>
  </conditionalFormatting>
  <conditionalFormatting sqref="AB40">
    <cfRule type="expression" dxfId="26" priority="23">
      <formula>$AB$38=""</formula>
    </cfRule>
  </conditionalFormatting>
  <conditionalFormatting sqref="X38">
    <cfRule type="expression" dxfId="25" priority="22">
      <formula>X38=""</formula>
    </cfRule>
  </conditionalFormatting>
  <conditionalFormatting sqref="AB40:AH41">
    <cfRule type="cellIs" dxfId="24" priority="21" operator="between">
      <formula>"YES"</formula>
      <formula>"NO"</formula>
    </cfRule>
  </conditionalFormatting>
  <conditionalFormatting sqref="X32:AD33">
    <cfRule type="expression" dxfId="23" priority="1296">
      <formula>AF30=""</formula>
    </cfRule>
    <cfRule type="expression" dxfId="22" priority="1297">
      <formula>AB30=""</formula>
    </cfRule>
    <cfRule type="expression" dxfId="21" priority="1298">
      <formula>X30=""</formula>
    </cfRule>
  </conditionalFormatting>
  <conditionalFormatting sqref="H32">
    <cfRule type="containsBlanks" dxfId="20" priority="20">
      <formula>LEN(TRIM(H32))=0</formula>
    </cfRule>
  </conditionalFormatting>
  <conditionalFormatting sqref="AE32:AH33">
    <cfRule type="expression" dxfId="19" priority="1302">
      <formula>#REF!=""</formula>
    </cfRule>
    <cfRule type="expression" dxfId="18" priority="1303">
      <formula>AI30=""</formula>
    </cfRule>
    <cfRule type="expression" dxfId="17" priority="1304">
      <formula>AE30=""</formula>
    </cfRule>
  </conditionalFormatting>
  <conditionalFormatting sqref="AC425:AC426">
    <cfRule type="containsBlanks" dxfId="16" priority="19">
      <formula>LEN(TRIM(AC425))=0</formula>
    </cfRule>
  </conditionalFormatting>
  <conditionalFormatting sqref="AC418">
    <cfRule type="expression" dxfId="15" priority="17">
      <formula>$X$32&gt;39</formula>
    </cfRule>
    <cfRule type="expression" dxfId="14" priority="18">
      <formula>$X$32=""</formula>
    </cfRule>
  </conditionalFormatting>
  <conditionalFormatting sqref="AC414">
    <cfRule type="containsBlanks" dxfId="13" priority="16">
      <formula>LEN(TRIM(AC414))=0</formula>
    </cfRule>
  </conditionalFormatting>
  <conditionalFormatting sqref="AC417 AC415">
    <cfRule type="containsBlanks" dxfId="12" priority="15">
      <formula>LEN(TRIM(AC415))=0</formula>
    </cfRule>
  </conditionalFormatting>
  <conditionalFormatting sqref="AC419">
    <cfRule type="containsBlanks" dxfId="11" priority="14">
      <formula>LEN(TRIM(AC419))=0</formula>
    </cfRule>
  </conditionalFormatting>
  <conditionalFormatting sqref="AC419 AC422">
    <cfRule type="containsText" dxfId="10" priority="10" operator="containsText" text="No">
      <formula>NOT(ISERROR(SEARCH("No",AC419)))</formula>
    </cfRule>
  </conditionalFormatting>
  <conditionalFormatting sqref="AC417 AC414:AC415 AC424:AC426">
    <cfRule type="containsText" dxfId="9" priority="12" operator="containsText" text="No">
      <formula>NOT(ISERROR(SEARCH("No",AC414)))</formula>
    </cfRule>
  </conditionalFormatting>
  <conditionalFormatting sqref="AC424">
    <cfRule type="containsBlanks" dxfId="8" priority="9">
      <formula>LEN(TRIM(AC424))=0</formula>
    </cfRule>
  </conditionalFormatting>
  <conditionalFormatting sqref="AC420">
    <cfRule type="containsBlanks" dxfId="7" priority="8">
      <formula>LEN(TRIM(AC420))=0</formula>
    </cfRule>
  </conditionalFormatting>
  <conditionalFormatting sqref="AC420">
    <cfRule type="containsText" dxfId="6" priority="7" operator="containsText" text="No">
      <formula>NOT(ISERROR(SEARCH("No",AC420)))</formula>
    </cfRule>
  </conditionalFormatting>
  <conditionalFormatting sqref="AH452">
    <cfRule type="expression" dxfId="5" priority="6">
      <formula>$C$312="No"</formula>
    </cfRule>
  </conditionalFormatting>
  <conditionalFormatting sqref="AC435">
    <cfRule type="containsText" dxfId="4" priority="5" operator="containsText" text="No">
      <formula>NOT(ISERROR(SEARCH("No",AC435)))</formula>
    </cfRule>
  </conditionalFormatting>
  <conditionalFormatting sqref="AC436">
    <cfRule type="containsText" dxfId="3" priority="4" operator="containsText" text="No">
      <formula>NOT(ISERROR(SEARCH("No",AC436)))</formula>
    </cfRule>
  </conditionalFormatting>
  <conditionalFormatting sqref="AC437">
    <cfRule type="containsText" dxfId="2" priority="3" operator="containsText" text="No">
      <formula>NOT(ISERROR(SEARCH("No",AC437)))</formula>
    </cfRule>
  </conditionalFormatting>
  <conditionalFormatting sqref="AC438">
    <cfRule type="containsText" dxfId="1" priority="2" operator="containsText" text="No">
      <formula>NOT(ISERROR(SEARCH("No",AC438)))</formula>
    </cfRule>
  </conditionalFormatting>
  <conditionalFormatting sqref="AC429 AC431">
    <cfRule type="containsText" dxfId="0" priority="1" operator="containsText" text="No">
      <formula>NOT(ISERROR(SEARCH("No",AC429)))</formula>
    </cfRule>
  </conditionalFormatting>
  <dataValidations xWindow="324" yWindow="546" count="25">
    <dataValidation type="list" allowBlank="1" showInputMessage="1" showErrorMessage="1" prompt="month" sqref="AB30:AD31 AC189:AD190 M217:N218 AC217:AD218 Y117 Y115 Y121 Y119 Y125 Y123 Y129 Y127 Y141 Y139 Y133 Y131 Y137 Y135 AA289 AA287 AA269 AA267 AA273 AA271 AA277 AA275 AA281 AA279 AA265 R177 AA285 AA283 Y320:Z321 R189 AC177:AD178">
      <formula1>Month</formula1>
    </dataValidation>
    <dataValidation type="list" allowBlank="1" showInputMessage="1" showErrorMessage="1" sqref="H30">
      <formula1>Sex</formula1>
    </dataValidation>
    <dataValidation type="list" allowBlank="1" showInputMessage="1" showErrorMessage="1" prompt="year" sqref="AF30:AH31 U189 P217:R218 AF217:AH218 AA115 AA117 AA119 AA121 AA123 AA125 AA127 AA129 AA139 AA141 AA131 AA133 AA135 AA137 AC287 AC289 AC267 AC269 AC271 AC273 AC275 AC277 AC279 AC281 AF189:AH190 AC265 AC283 AC285 AF177:AH178 U177">
      <formula1>Year_1</formula1>
    </dataValidation>
    <dataValidation type="list" allowBlank="1" showInputMessage="1" showErrorMessage="1" sqref="AC44:AH45">
      <formula1>Relationship</formula1>
    </dataValidation>
    <dataValidation type="list" allowBlank="1" showInputMessage="1" showErrorMessage="1" prompt="day" sqref="X30:Z31 J217:K218 Z217:AA218">
      <formula1>Day</formula1>
    </dataValidation>
    <dataValidation allowBlank="1" showInputMessage="1" showErrorMessage="1" prompt="Province, Coutnry of the organization" sqref="G219:M220"/>
    <dataValidation type="list" allowBlank="1" showInputMessage="1" showErrorMessage="1" sqref="C337 C312 C320 C324 C341 C175 C181 C185 C84 AB40 AC423 AC414:AC415 AC449:AC450 AC417 AC442:AC447 AC435:AC439 AC419:AC420 AC429 AC431">
      <formula1>Yes_No</formula1>
    </dataValidation>
    <dataValidation type="list" allowBlank="1" showInputMessage="1" showErrorMessage="1" sqref="E60 E65 E70">
      <formula1>School_Code</formula1>
    </dataValidation>
    <dataValidation allowBlank="1" showInputMessage="1" showErrorMessage="1" prompt="ex) Nairobi, Kenya" sqref="P115 P119 P123 P127 P131 P135 P139"/>
    <dataValidation type="list" allowBlank="1" showInputMessage="1" showErrorMessage="1" sqref="C115:F142">
      <formula1>Education_Level</formula1>
    </dataValidation>
    <dataValidation type="list" allowBlank="1" showInputMessage="1" showErrorMessage="1" sqref="AE263:AF290">
      <formula1>Full_Part</formula1>
    </dataValidation>
    <dataValidation type="list" allowBlank="1" showInputMessage="1" showErrorMessage="1" sqref="AG263:AH290">
      <formula1>Type</formula1>
    </dataValidation>
    <dataValidation allowBlank="1" showErrorMessage="1" prompt="Province, Coutnry of the organization" sqref="G46"/>
    <dataValidation allowBlank="1" showInputMessage="1" showErrorMessage="1" prompt="Name of School" sqref="G115:O116 G119:O120 G123:O124 G127:O128 G131:O132 G135:O136 G139:O140"/>
    <dataValidation allowBlank="1" showInputMessage="1" showErrorMessage="1" prompt="Faculty/Department" sqref="G117:O118 G133:O134 G137:O138 G121:O122 G125:O126 G129:O130 G141:O142"/>
    <dataValidation allowBlank="1" showInputMessage="1" showErrorMessage="1" prompt="ex) Bachelor of Business Administration" sqref="AC115:AH142"/>
    <dataValidation type="list" allowBlank="1" showInputMessage="1" showErrorMessage="1" prompt="year" sqref="AB320:AD321">
      <formula1>Year_3</formula1>
    </dataValidation>
    <dataValidation type="list" allowBlank="1" showInputMessage="1" showErrorMessage="1" sqref="M156 M158 M160 M162 M171">
      <formula1>English</formula1>
    </dataValidation>
    <dataValidation type="list" allowBlank="1" showInputMessage="1" showErrorMessage="1" prompt="month" sqref="L320:M321">
      <formula1>month3</formula1>
    </dataValidation>
    <dataValidation type="list" allowBlank="1" showInputMessage="1" showErrorMessage="1" sqref="J209:T210">
      <formula1>Type_of_Organization</formula1>
    </dataValidation>
    <dataValidation allowBlank="1" showInputMessage="1" showErrorMessage="1" prompt="month" sqref="AA263:AA264"/>
    <dataValidation allowBlank="1" showInputMessage="1" showErrorMessage="1" prompt="year" sqref="AC263:AD264"/>
    <dataValidation type="list" allowBlank="1" showInputMessage="1" showErrorMessage="1" sqref="AC451:AC452 AC421 AC425:AC426">
      <formula1>yes_no2</formula1>
    </dataValidation>
    <dataValidation type="list" allowBlank="1" showInputMessage="1" showErrorMessage="1" sqref="F77:I79">
      <formula1>Item_number</formula1>
    </dataValidation>
    <dataValidation imeMode="off" allowBlank="1" showInputMessage="1" showErrorMessage="1" sqref="H24:AH27"/>
  </dataValidations>
  <hyperlinks>
    <hyperlink ref="T76:Z76" location="ResearchField!A1" display="&quot;Research Field&quot; sheet"/>
  </hyperlinks>
  <pageMargins left="0.23622047244094491" right="0.23622047244094491" top="0.74803149606299213" bottom="0.74803149606299213" header="0.31496062992125984" footer="0.31496062992125984"/>
  <pageSetup paperSize="9" scale="96" fitToHeight="0" orientation="portrait" cellComments="asDisplayed" r:id="rId1"/>
  <headerFooter>
    <oddHeader>&amp;L&amp;"-,太字"ABE Initiative 5th Batch 
1-(1) Application Form&amp;R&amp;"Arial,標準"CONFIDENTIAL</oddHeader>
    <oddFooter>&amp;C&amp;P</oddFooter>
  </headerFooter>
  <rowBreaks count="6" manualBreakCount="6">
    <brk id="51" max="35" man="1"/>
    <brk id="102" max="35" man="1"/>
    <brk id="153" max="35" man="1"/>
    <brk id="204" max="35" man="1"/>
    <brk id="357" max="35" man="1"/>
    <brk id="408"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320"/>
  <sheetViews>
    <sheetView view="pageBreakPreview" zoomScaleNormal="100" zoomScaleSheetLayoutView="100" workbookViewId="0">
      <selection activeCell="A2" sqref="A2"/>
    </sheetView>
  </sheetViews>
  <sheetFormatPr defaultColWidth="7" defaultRowHeight="26.25" customHeight="1" x14ac:dyDescent="0.4"/>
  <cols>
    <col min="1" max="1" width="21.625" style="6" customWidth="1"/>
    <col min="2" max="2" width="27" style="6" customWidth="1"/>
    <col min="3" max="3" width="33.875" style="6" customWidth="1"/>
    <col min="4" max="4" width="57.375" style="6" customWidth="1"/>
    <col min="5" max="5" width="12.625" style="56" bestFit="1" customWidth="1"/>
    <col min="6" max="16384" width="7" style="6"/>
  </cols>
  <sheetData>
    <row r="1" spans="1:5" ht="26.25" customHeight="1" x14ac:dyDescent="0.4">
      <c r="A1" s="57" t="s">
        <v>656</v>
      </c>
      <c r="B1" s="57" t="s">
        <v>655</v>
      </c>
      <c r="C1" s="57" t="s">
        <v>657</v>
      </c>
      <c r="D1" s="57" t="s">
        <v>658</v>
      </c>
      <c r="E1" s="58" t="s">
        <v>659</v>
      </c>
    </row>
    <row r="2" spans="1:5" ht="26.25" customHeight="1" x14ac:dyDescent="0.4">
      <c r="A2" s="13" t="s">
        <v>662</v>
      </c>
      <c r="B2" s="13" t="s">
        <v>663</v>
      </c>
      <c r="C2" s="13" t="s">
        <v>970</v>
      </c>
      <c r="D2" s="13" t="s">
        <v>664</v>
      </c>
      <c r="E2" s="96">
        <v>1001</v>
      </c>
    </row>
    <row r="3" spans="1:5" ht="26.25" customHeight="1" x14ac:dyDescent="0.4">
      <c r="A3" s="13" t="s">
        <v>662</v>
      </c>
      <c r="B3" s="13" t="s">
        <v>663</v>
      </c>
      <c r="C3" s="13" t="s">
        <v>970</v>
      </c>
      <c r="D3" s="13" t="s">
        <v>665</v>
      </c>
      <c r="E3" s="96">
        <v>1002</v>
      </c>
    </row>
    <row r="4" spans="1:5" ht="26.25" customHeight="1" x14ac:dyDescent="0.4">
      <c r="A4" s="13" t="s">
        <v>662</v>
      </c>
      <c r="B4" s="13" t="s">
        <v>663</v>
      </c>
      <c r="C4" s="13" t="s">
        <v>970</v>
      </c>
      <c r="D4" s="13" t="s">
        <v>666</v>
      </c>
      <c r="E4" s="96">
        <v>1003</v>
      </c>
    </row>
    <row r="5" spans="1:5" ht="26.25" customHeight="1" x14ac:dyDescent="0.4">
      <c r="A5" s="13" t="s">
        <v>662</v>
      </c>
      <c r="B5" s="13" t="s">
        <v>663</v>
      </c>
      <c r="C5" s="13" t="s">
        <v>970</v>
      </c>
      <c r="D5" s="13" t="s">
        <v>667</v>
      </c>
      <c r="E5" s="96">
        <v>1101</v>
      </c>
    </row>
    <row r="6" spans="1:5" ht="26.25" customHeight="1" x14ac:dyDescent="0.4">
      <c r="A6" s="13" t="s">
        <v>662</v>
      </c>
      <c r="B6" s="13" t="s">
        <v>663</v>
      </c>
      <c r="C6" s="13" t="s">
        <v>970</v>
      </c>
      <c r="D6" s="13" t="s">
        <v>668</v>
      </c>
      <c r="E6" s="96">
        <v>1102</v>
      </c>
    </row>
    <row r="7" spans="1:5" ht="26.25" customHeight="1" x14ac:dyDescent="0.4">
      <c r="A7" s="13" t="s">
        <v>662</v>
      </c>
      <c r="B7" s="13" t="s">
        <v>663</v>
      </c>
      <c r="C7" s="13" t="s">
        <v>970</v>
      </c>
      <c r="D7" s="13" t="s">
        <v>669</v>
      </c>
      <c r="E7" s="96">
        <v>1103</v>
      </c>
    </row>
    <row r="8" spans="1:5" ht="26.25" customHeight="1" x14ac:dyDescent="0.4">
      <c r="A8" s="13" t="s">
        <v>662</v>
      </c>
      <c r="B8" s="13" t="s">
        <v>663</v>
      </c>
      <c r="C8" s="13" t="s">
        <v>970</v>
      </c>
      <c r="D8" s="13" t="s">
        <v>670</v>
      </c>
      <c r="E8" s="96">
        <v>1104</v>
      </c>
    </row>
    <row r="9" spans="1:5" ht="26.25" customHeight="1" x14ac:dyDescent="0.4">
      <c r="A9" s="13" t="s">
        <v>662</v>
      </c>
      <c r="B9" s="13" t="s">
        <v>663</v>
      </c>
      <c r="C9" s="13" t="s">
        <v>970</v>
      </c>
      <c r="D9" s="13" t="s">
        <v>671</v>
      </c>
      <c r="E9" s="96">
        <v>1105</v>
      </c>
    </row>
    <row r="10" spans="1:5" ht="26.25" customHeight="1" x14ac:dyDescent="0.4">
      <c r="A10" s="13" t="s">
        <v>662</v>
      </c>
      <c r="B10" s="13" t="s">
        <v>663</v>
      </c>
      <c r="C10" s="13" t="s">
        <v>970</v>
      </c>
      <c r="D10" s="13" t="s">
        <v>672</v>
      </c>
      <c r="E10" s="96">
        <v>1106</v>
      </c>
    </row>
    <row r="11" spans="1:5" ht="26.25" customHeight="1" x14ac:dyDescent="0.4">
      <c r="A11" s="13" t="s">
        <v>662</v>
      </c>
      <c r="B11" s="13" t="s">
        <v>663</v>
      </c>
      <c r="C11" s="13" t="s">
        <v>971</v>
      </c>
      <c r="D11" s="13" t="s">
        <v>673</v>
      </c>
      <c r="E11" s="96">
        <v>1201</v>
      </c>
    </row>
    <row r="12" spans="1:5" ht="26.25" customHeight="1" x14ac:dyDescent="0.4">
      <c r="A12" s="13" t="s">
        <v>662</v>
      </c>
      <c r="B12" s="13" t="s">
        <v>663</v>
      </c>
      <c r="C12" s="13" t="s">
        <v>971</v>
      </c>
      <c r="D12" s="13" t="s">
        <v>674</v>
      </c>
      <c r="E12" s="96">
        <v>1202</v>
      </c>
    </row>
    <row r="13" spans="1:5" ht="26.25" customHeight="1" x14ac:dyDescent="0.4">
      <c r="A13" s="13" t="s">
        <v>662</v>
      </c>
      <c r="B13" s="13" t="s">
        <v>663</v>
      </c>
      <c r="C13" s="13" t="s">
        <v>971</v>
      </c>
      <c r="D13" s="13" t="s">
        <v>675</v>
      </c>
      <c r="E13" s="96">
        <v>1203</v>
      </c>
    </row>
    <row r="14" spans="1:5" ht="26.25" customHeight="1" x14ac:dyDescent="0.4">
      <c r="A14" s="13" t="s">
        <v>662</v>
      </c>
      <c r="B14" s="13" t="s">
        <v>663</v>
      </c>
      <c r="C14" s="13" t="s">
        <v>971</v>
      </c>
      <c r="D14" s="13" t="s">
        <v>676</v>
      </c>
      <c r="E14" s="96">
        <v>1204</v>
      </c>
    </row>
    <row r="15" spans="1:5" ht="26.25" customHeight="1" x14ac:dyDescent="0.4">
      <c r="A15" s="13" t="s">
        <v>662</v>
      </c>
      <c r="B15" s="13" t="s">
        <v>663</v>
      </c>
      <c r="C15" s="13" t="s">
        <v>971</v>
      </c>
      <c r="D15" s="13" t="s">
        <v>677</v>
      </c>
      <c r="E15" s="96">
        <v>1205</v>
      </c>
    </row>
    <row r="16" spans="1:5" ht="26.25" customHeight="1" x14ac:dyDescent="0.4">
      <c r="A16" s="13" t="s">
        <v>662</v>
      </c>
      <c r="B16" s="13" t="s">
        <v>663</v>
      </c>
      <c r="C16" s="13" t="s">
        <v>971</v>
      </c>
      <c r="D16" s="13" t="s">
        <v>678</v>
      </c>
      <c r="E16" s="96">
        <v>1206</v>
      </c>
    </row>
    <row r="17" spans="1:5" ht="26.25" customHeight="1" x14ac:dyDescent="0.4">
      <c r="A17" s="13" t="s">
        <v>662</v>
      </c>
      <c r="B17" s="13" t="s">
        <v>663</v>
      </c>
      <c r="C17" s="13" t="s">
        <v>971</v>
      </c>
      <c r="D17" s="13" t="s">
        <v>679</v>
      </c>
      <c r="E17" s="96">
        <v>1207</v>
      </c>
    </row>
    <row r="18" spans="1:5" ht="26.25" customHeight="1" x14ac:dyDescent="0.4">
      <c r="A18" s="13" t="s">
        <v>662</v>
      </c>
      <c r="B18" s="13" t="s">
        <v>663</v>
      </c>
      <c r="C18" s="13" t="s">
        <v>972</v>
      </c>
      <c r="D18" s="13" t="s">
        <v>1021</v>
      </c>
      <c r="E18" s="96">
        <v>1301</v>
      </c>
    </row>
    <row r="19" spans="1:5" ht="26.25" customHeight="1" x14ac:dyDescent="0.4">
      <c r="A19" s="13" t="s">
        <v>662</v>
      </c>
      <c r="B19" s="13" t="s">
        <v>663</v>
      </c>
      <c r="C19" s="13" t="s">
        <v>972</v>
      </c>
      <c r="D19" s="13" t="s">
        <v>1022</v>
      </c>
      <c r="E19" s="96">
        <v>1302</v>
      </c>
    </row>
    <row r="20" spans="1:5" ht="26.25" customHeight="1" x14ac:dyDescent="0.4">
      <c r="A20" s="13" t="s">
        <v>662</v>
      </c>
      <c r="B20" s="13" t="s">
        <v>663</v>
      </c>
      <c r="C20" s="13" t="s">
        <v>972</v>
      </c>
      <c r="D20" s="13" t="s">
        <v>1023</v>
      </c>
      <c r="E20" s="96">
        <v>1303</v>
      </c>
    </row>
    <row r="21" spans="1:5" ht="26.25" customHeight="1" x14ac:dyDescent="0.4">
      <c r="A21" s="13" t="s">
        <v>662</v>
      </c>
      <c r="B21" s="13" t="s">
        <v>663</v>
      </c>
      <c r="C21" s="13" t="s">
        <v>972</v>
      </c>
      <c r="D21" s="13" t="s">
        <v>680</v>
      </c>
      <c r="E21" s="96">
        <v>1304</v>
      </c>
    </row>
    <row r="22" spans="1:5" ht="26.25" customHeight="1" x14ac:dyDescent="0.4">
      <c r="A22" s="13" t="s">
        <v>662</v>
      </c>
      <c r="B22" s="13" t="s">
        <v>663</v>
      </c>
      <c r="C22" s="13" t="s">
        <v>972</v>
      </c>
      <c r="D22" s="13" t="s">
        <v>681</v>
      </c>
      <c r="E22" s="96">
        <v>1305</v>
      </c>
    </row>
    <row r="23" spans="1:5" ht="26.25" customHeight="1" x14ac:dyDescent="0.4">
      <c r="A23" s="13" t="s">
        <v>662</v>
      </c>
      <c r="B23" s="13" t="s">
        <v>1007</v>
      </c>
      <c r="C23" s="13" t="s">
        <v>973</v>
      </c>
      <c r="D23" s="13" t="s">
        <v>682</v>
      </c>
      <c r="E23" s="96">
        <v>1401</v>
      </c>
    </row>
    <row r="24" spans="1:5" ht="26.25" customHeight="1" x14ac:dyDescent="0.4">
      <c r="A24" s="13" t="s">
        <v>662</v>
      </c>
      <c r="B24" s="13" t="s">
        <v>1007</v>
      </c>
      <c r="C24" s="13" t="s">
        <v>973</v>
      </c>
      <c r="D24" s="13" t="s">
        <v>1024</v>
      </c>
      <c r="E24" s="96">
        <v>1402</v>
      </c>
    </row>
    <row r="25" spans="1:5" ht="26.25" customHeight="1" x14ac:dyDescent="0.4">
      <c r="A25" s="13" t="s">
        <v>662</v>
      </c>
      <c r="B25" s="13" t="s">
        <v>1007</v>
      </c>
      <c r="C25" s="13" t="s">
        <v>973</v>
      </c>
      <c r="D25" s="13" t="s">
        <v>683</v>
      </c>
      <c r="E25" s="96">
        <v>1403</v>
      </c>
    </row>
    <row r="26" spans="1:5" ht="26.25" customHeight="1" x14ac:dyDescent="0.4">
      <c r="A26" s="13" t="s">
        <v>662</v>
      </c>
      <c r="B26" s="13" t="s">
        <v>1007</v>
      </c>
      <c r="C26" s="13" t="s">
        <v>974</v>
      </c>
      <c r="D26" s="13" t="s">
        <v>684</v>
      </c>
      <c r="E26" s="96">
        <v>1501</v>
      </c>
    </row>
    <row r="27" spans="1:5" ht="26.25" customHeight="1" x14ac:dyDescent="0.4">
      <c r="A27" s="13" t="s">
        <v>662</v>
      </c>
      <c r="B27" s="13" t="s">
        <v>1007</v>
      </c>
      <c r="C27" s="13" t="s">
        <v>974</v>
      </c>
      <c r="D27" s="13" t="s">
        <v>686</v>
      </c>
      <c r="E27" s="96">
        <v>1502</v>
      </c>
    </row>
    <row r="28" spans="1:5" ht="26.25" customHeight="1" x14ac:dyDescent="0.4">
      <c r="A28" s="13" t="s">
        <v>662</v>
      </c>
      <c r="B28" s="13" t="s">
        <v>1007</v>
      </c>
      <c r="C28" s="13" t="s">
        <v>974</v>
      </c>
      <c r="D28" s="13" t="s">
        <v>685</v>
      </c>
      <c r="E28" s="96">
        <v>1503</v>
      </c>
    </row>
    <row r="29" spans="1:5" ht="26.25" customHeight="1" x14ac:dyDescent="0.4">
      <c r="A29" s="13" t="s">
        <v>662</v>
      </c>
      <c r="B29" s="13" t="s">
        <v>1007</v>
      </c>
      <c r="C29" s="13" t="s">
        <v>974</v>
      </c>
      <c r="D29" s="13" t="s">
        <v>687</v>
      </c>
      <c r="E29" s="96">
        <v>1504</v>
      </c>
    </row>
    <row r="30" spans="1:5" ht="26.25" customHeight="1" x14ac:dyDescent="0.4">
      <c r="A30" s="13" t="s">
        <v>662</v>
      </c>
      <c r="B30" s="13" t="s">
        <v>1007</v>
      </c>
      <c r="C30" s="13" t="s">
        <v>975</v>
      </c>
      <c r="D30" s="13" t="s">
        <v>688</v>
      </c>
      <c r="E30" s="96">
        <v>1601</v>
      </c>
    </row>
    <row r="31" spans="1:5" ht="26.25" customHeight="1" x14ac:dyDescent="0.4">
      <c r="A31" s="13" t="s">
        <v>662</v>
      </c>
      <c r="B31" s="13" t="s">
        <v>1007</v>
      </c>
      <c r="C31" s="13" t="s">
        <v>975</v>
      </c>
      <c r="D31" s="13" t="s">
        <v>689</v>
      </c>
      <c r="E31" s="96">
        <v>1602</v>
      </c>
    </row>
    <row r="32" spans="1:5" ht="26.25" customHeight="1" x14ac:dyDescent="0.4">
      <c r="A32" s="13" t="s">
        <v>662</v>
      </c>
      <c r="B32" s="13" t="s">
        <v>1007</v>
      </c>
      <c r="C32" s="13" t="s">
        <v>975</v>
      </c>
      <c r="D32" s="13" t="s">
        <v>690</v>
      </c>
      <c r="E32" s="96">
        <v>1603</v>
      </c>
    </row>
    <row r="33" spans="1:5" ht="26.25" customHeight="1" x14ac:dyDescent="0.4">
      <c r="A33" s="13" t="s">
        <v>662</v>
      </c>
      <c r="B33" s="13" t="s">
        <v>980</v>
      </c>
      <c r="C33" s="13" t="s">
        <v>691</v>
      </c>
      <c r="D33" s="13" t="s">
        <v>691</v>
      </c>
      <c r="E33" s="96">
        <v>1651</v>
      </c>
    </row>
    <row r="34" spans="1:5" ht="26.25" customHeight="1" x14ac:dyDescent="0.4">
      <c r="A34" s="13" t="s">
        <v>662</v>
      </c>
      <c r="B34" s="13" t="s">
        <v>980</v>
      </c>
      <c r="C34" s="13" t="s">
        <v>976</v>
      </c>
      <c r="D34" s="13" t="s">
        <v>692</v>
      </c>
      <c r="E34" s="96">
        <v>1701</v>
      </c>
    </row>
    <row r="35" spans="1:5" ht="26.25" customHeight="1" x14ac:dyDescent="0.4">
      <c r="A35" s="13" t="s">
        <v>662</v>
      </c>
      <c r="B35" s="13" t="s">
        <v>980</v>
      </c>
      <c r="C35" s="13" t="s">
        <v>976</v>
      </c>
      <c r="D35" s="13" t="s">
        <v>693</v>
      </c>
      <c r="E35" s="96">
        <v>1702</v>
      </c>
    </row>
    <row r="36" spans="1:5" ht="26.25" customHeight="1" x14ac:dyDescent="0.4">
      <c r="A36" s="13" t="s">
        <v>662</v>
      </c>
      <c r="B36" s="13" t="s">
        <v>980</v>
      </c>
      <c r="C36" s="13" t="s">
        <v>976</v>
      </c>
      <c r="D36" s="13" t="s">
        <v>694</v>
      </c>
      <c r="E36" s="96">
        <v>1703</v>
      </c>
    </row>
    <row r="37" spans="1:5" ht="26.25" customHeight="1" x14ac:dyDescent="0.4">
      <c r="A37" s="13" t="s">
        <v>662</v>
      </c>
      <c r="B37" s="13" t="s">
        <v>980</v>
      </c>
      <c r="C37" s="13" t="s">
        <v>977</v>
      </c>
      <c r="D37" s="13" t="s">
        <v>695</v>
      </c>
      <c r="E37" s="96">
        <v>1801</v>
      </c>
    </row>
    <row r="38" spans="1:5" ht="26.25" customHeight="1" x14ac:dyDescent="0.4">
      <c r="A38" s="13" t="s">
        <v>662</v>
      </c>
      <c r="B38" s="13" t="s">
        <v>980</v>
      </c>
      <c r="C38" s="13" t="s">
        <v>977</v>
      </c>
      <c r="D38" s="13" t="s">
        <v>696</v>
      </c>
      <c r="E38" s="96">
        <v>1802</v>
      </c>
    </row>
    <row r="39" spans="1:5" ht="26.25" customHeight="1" x14ac:dyDescent="0.4">
      <c r="A39" s="13" t="s">
        <v>662</v>
      </c>
      <c r="B39" s="13" t="s">
        <v>980</v>
      </c>
      <c r="C39" s="13" t="s">
        <v>697</v>
      </c>
      <c r="D39" s="13" t="s">
        <v>697</v>
      </c>
      <c r="E39" s="96">
        <v>1901</v>
      </c>
    </row>
    <row r="40" spans="1:5" ht="26.25" customHeight="1" x14ac:dyDescent="0.4">
      <c r="A40" s="13" t="s">
        <v>662</v>
      </c>
      <c r="B40" s="13" t="s">
        <v>980</v>
      </c>
      <c r="C40" s="13" t="s">
        <v>698</v>
      </c>
      <c r="D40" s="13" t="s">
        <v>698</v>
      </c>
      <c r="E40" s="96">
        <v>2001</v>
      </c>
    </row>
    <row r="41" spans="1:5" ht="26.25" customHeight="1" x14ac:dyDescent="0.4">
      <c r="A41" s="13" t="s">
        <v>662</v>
      </c>
      <c r="B41" s="13" t="s">
        <v>980</v>
      </c>
      <c r="C41" s="13" t="s">
        <v>699</v>
      </c>
      <c r="D41" s="13" t="s">
        <v>700</v>
      </c>
      <c r="E41" s="96">
        <v>2101</v>
      </c>
    </row>
    <row r="42" spans="1:5" ht="26.25" customHeight="1" x14ac:dyDescent="0.4">
      <c r="A42" s="13" t="s">
        <v>662</v>
      </c>
      <c r="B42" s="13" t="s">
        <v>980</v>
      </c>
      <c r="C42" s="13" t="s">
        <v>978</v>
      </c>
      <c r="D42" s="13" t="s">
        <v>701</v>
      </c>
      <c r="E42" s="96">
        <v>2201</v>
      </c>
    </row>
    <row r="43" spans="1:5" ht="26.25" customHeight="1" x14ac:dyDescent="0.4">
      <c r="A43" s="13" t="s">
        <v>662</v>
      </c>
      <c r="B43" s="13" t="s">
        <v>980</v>
      </c>
      <c r="C43" s="13" t="s">
        <v>978</v>
      </c>
      <c r="D43" s="13" t="s">
        <v>702</v>
      </c>
      <c r="E43" s="96">
        <v>2202</v>
      </c>
    </row>
    <row r="44" spans="1:5" ht="26.25" customHeight="1" x14ac:dyDescent="0.4">
      <c r="A44" s="13" t="s">
        <v>662</v>
      </c>
      <c r="B44" s="13" t="s">
        <v>980</v>
      </c>
      <c r="C44" s="13" t="s">
        <v>979</v>
      </c>
      <c r="D44" s="13" t="s">
        <v>703</v>
      </c>
      <c r="E44" s="96">
        <v>2301</v>
      </c>
    </row>
    <row r="45" spans="1:5" ht="26.25" customHeight="1" x14ac:dyDescent="0.4">
      <c r="A45" s="13" t="s">
        <v>662</v>
      </c>
      <c r="B45" s="13" t="s">
        <v>980</v>
      </c>
      <c r="C45" s="13" t="s">
        <v>979</v>
      </c>
      <c r="D45" s="13" t="s">
        <v>704</v>
      </c>
      <c r="E45" s="96">
        <v>2302</v>
      </c>
    </row>
    <row r="46" spans="1:5" ht="26.25" customHeight="1" x14ac:dyDescent="0.4">
      <c r="A46" s="13" t="s">
        <v>662</v>
      </c>
      <c r="B46" s="13" t="s">
        <v>980</v>
      </c>
      <c r="C46" s="13" t="s">
        <v>979</v>
      </c>
      <c r="D46" s="13" t="s">
        <v>705</v>
      </c>
      <c r="E46" s="96">
        <v>2303</v>
      </c>
    </row>
    <row r="47" spans="1:5" ht="26.25" customHeight="1" x14ac:dyDescent="0.4">
      <c r="A47" s="13" t="s">
        <v>662</v>
      </c>
      <c r="B47" s="13" t="s">
        <v>980</v>
      </c>
      <c r="C47" s="13" t="s">
        <v>979</v>
      </c>
      <c r="D47" s="13" t="s">
        <v>706</v>
      </c>
      <c r="E47" s="96">
        <v>2304</v>
      </c>
    </row>
    <row r="48" spans="1:5" ht="26.25" customHeight="1" x14ac:dyDescent="0.4">
      <c r="A48" s="13" t="s">
        <v>662</v>
      </c>
      <c r="B48" s="13" t="s">
        <v>980</v>
      </c>
      <c r="C48" s="13" t="s">
        <v>981</v>
      </c>
      <c r="D48" s="13" t="s">
        <v>707</v>
      </c>
      <c r="E48" s="96">
        <v>2401</v>
      </c>
    </row>
    <row r="49" spans="1:5" ht="26.25" customHeight="1" x14ac:dyDescent="0.4">
      <c r="A49" s="13" t="s">
        <v>662</v>
      </c>
      <c r="B49" s="13" t="s">
        <v>980</v>
      </c>
      <c r="C49" s="13" t="s">
        <v>981</v>
      </c>
      <c r="D49" s="13" t="s">
        <v>708</v>
      </c>
      <c r="E49" s="96">
        <v>2402</v>
      </c>
    </row>
    <row r="50" spans="1:5" ht="26.25" customHeight="1" x14ac:dyDescent="0.4">
      <c r="A50" s="13" t="s">
        <v>662</v>
      </c>
      <c r="B50" s="13" t="s">
        <v>980</v>
      </c>
      <c r="C50" s="13" t="s">
        <v>981</v>
      </c>
      <c r="D50" s="13" t="s">
        <v>709</v>
      </c>
      <c r="E50" s="96">
        <v>2403</v>
      </c>
    </row>
    <row r="51" spans="1:5" ht="26.25" customHeight="1" x14ac:dyDescent="0.4">
      <c r="A51" s="13" t="s">
        <v>662</v>
      </c>
      <c r="B51" s="13" t="s">
        <v>980</v>
      </c>
      <c r="C51" s="13" t="s">
        <v>982</v>
      </c>
      <c r="D51" s="13" t="s">
        <v>710</v>
      </c>
      <c r="E51" s="96">
        <v>2451</v>
      </c>
    </row>
    <row r="52" spans="1:5" ht="26.25" customHeight="1" x14ac:dyDescent="0.4">
      <c r="A52" s="13" t="s">
        <v>662</v>
      </c>
      <c r="B52" s="13" t="s">
        <v>980</v>
      </c>
      <c r="C52" s="13" t="s">
        <v>983</v>
      </c>
      <c r="D52" s="13" t="s">
        <v>711</v>
      </c>
      <c r="E52" s="96">
        <v>2501</v>
      </c>
    </row>
    <row r="53" spans="1:5" ht="26.25" customHeight="1" x14ac:dyDescent="0.4">
      <c r="A53" s="13" t="s">
        <v>662</v>
      </c>
      <c r="B53" s="13" t="s">
        <v>980</v>
      </c>
      <c r="C53" s="13" t="s">
        <v>983</v>
      </c>
      <c r="D53" s="13" t="s">
        <v>712</v>
      </c>
      <c r="E53" s="96">
        <v>2502</v>
      </c>
    </row>
    <row r="54" spans="1:5" ht="26.25" customHeight="1" x14ac:dyDescent="0.4">
      <c r="A54" s="13" t="s">
        <v>662</v>
      </c>
      <c r="B54" s="13" t="s">
        <v>980</v>
      </c>
      <c r="C54" s="13" t="s">
        <v>630</v>
      </c>
      <c r="D54" s="13" t="s">
        <v>713</v>
      </c>
      <c r="E54" s="96">
        <v>2601</v>
      </c>
    </row>
    <row r="55" spans="1:5" ht="26.25" customHeight="1" x14ac:dyDescent="0.4">
      <c r="A55" s="13" t="s">
        <v>662</v>
      </c>
      <c r="B55" s="13" t="s">
        <v>980</v>
      </c>
      <c r="C55" s="13" t="s">
        <v>630</v>
      </c>
      <c r="D55" s="13" t="s">
        <v>714</v>
      </c>
      <c r="E55" s="96">
        <v>2602</v>
      </c>
    </row>
    <row r="56" spans="1:5" ht="26.25" customHeight="1" x14ac:dyDescent="0.4">
      <c r="A56" s="13" t="s">
        <v>366</v>
      </c>
      <c r="B56" s="13" t="s">
        <v>1008</v>
      </c>
      <c r="C56" s="13" t="s">
        <v>715</v>
      </c>
      <c r="D56" s="13" t="s">
        <v>715</v>
      </c>
      <c r="E56" s="96">
        <v>2701</v>
      </c>
    </row>
    <row r="57" spans="1:5" ht="26.25" customHeight="1" x14ac:dyDescent="0.4">
      <c r="A57" s="13" t="s">
        <v>366</v>
      </c>
      <c r="B57" s="13" t="s">
        <v>1008</v>
      </c>
      <c r="C57" s="13" t="s">
        <v>716</v>
      </c>
      <c r="D57" s="13" t="s">
        <v>717</v>
      </c>
      <c r="E57" s="96">
        <v>2801</v>
      </c>
    </row>
    <row r="58" spans="1:5" ht="26.25" customHeight="1" x14ac:dyDescent="0.4">
      <c r="A58" s="13" t="s">
        <v>366</v>
      </c>
      <c r="B58" s="13" t="s">
        <v>1009</v>
      </c>
      <c r="C58" s="13" t="s">
        <v>631</v>
      </c>
      <c r="D58" s="13" t="s">
        <v>718</v>
      </c>
      <c r="E58" s="96">
        <v>2901</v>
      </c>
    </row>
    <row r="59" spans="1:5" ht="26.25" customHeight="1" x14ac:dyDescent="0.4">
      <c r="A59" s="13" t="s">
        <v>366</v>
      </c>
      <c r="B59" s="13" t="s">
        <v>1009</v>
      </c>
      <c r="C59" s="13" t="s">
        <v>631</v>
      </c>
      <c r="D59" s="13" t="s">
        <v>719</v>
      </c>
      <c r="E59" s="96">
        <v>2902</v>
      </c>
    </row>
    <row r="60" spans="1:5" ht="26.25" customHeight="1" x14ac:dyDescent="0.4">
      <c r="A60" s="13" t="s">
        <v>366</v>
      </c>
      <c r="B60" s="13" t="s">
        <v>1009</v>
      </c>
      <c r="C60" s="13" t="s">
        <v>631</v>
      </c>
      <c r="D60" s="13" t="s">
        <v>720</v>
      </c>
      <c r="E60" s="96">
        <v>2903</v>
      </c>
    </row>
    <row r="61" spans="1:5" ht="26.25" customHeight="1" x14ac:dyDescent="0.4">
      <c r="A61" s="13" t="s">
        <v>366</v>
      </c>
      <c r="B61" s="13" t="s">
        <v>1009</v>
      </c>
      <c r="C61" s="13" t="s">
        <v>631</v>
      </c>
      <c r="D61" s="13" t="s">
        <v>721</v>
      </c>
      <c r="E61" s="96">
        <v>2904</v>
      </c>
    </row>
    <row r="62" spans="1:5" ht="26.25" customHeight="1" x14ac:dyDescent="0.4">
      <c r="A62" s="13" t="s">
        <v>366</v>
      </c>
      <c r="B62" s="13" t="s">
        <v>1009</v>
      </c>
      <c r="C62" s="13" t="s">
        <v>632</v>
      </c>
      <c r="D62" s="13" t="s">
        <v>722</v>
      </c>
      <c r="E62" s="96">
        <v>3001</v>
      </c>
    </row>
    <row r="63" spans="1:5" ht="26.25" customHeight="1" x14ac:dyDescent="0.4">
      <c r="A63" s="13" t="s">
        <v>366</v>
      </c>
      <c r="B63" s="13" t="s">
        <v>1009</v>
      </c>
      <c r="C63" s="13" t="s">
        <v>632</v>
      </c>
      <c r="D63" s="13" t="s">
        <v>723</v>
      </c>
      <c r="E63" s="96">
        <v>3002</v>
      </c>
    </row>
    <row r="64" spans="1:5" ht="26.25" customHeight="1" x14ac:dyDescent="0.4">
      <c r="A64" s="13" t="s">
        <v>366</v>
      </c>
      <c r="B64" s="13" t="s">
        <v>1009</v>
      </c>
      <c r="C64" s="13" t="s">
        <v>632</v>
      </c>
      <c r="D64" s="13" t="s">
        <v>724</v>
      </c>
      <c r="E64" s="96">
        <v>3003</v>
      </c>
    </row>
    <row r="65" spans="1:5" ht="26.25" customHeight="1" x14ac:dyDescent="0.4">
      <c r="A65" s="13" t="s">
        <v>366</v>
      </c>
      <c r="B65" s="13" t="s">
        <v>1009</v>
      </c>
      <c r="C65" s="13" t="s">
        <v>629</v>
      </c>
      <c r="D65" s="13" t="s">
        <v>725</v>
      </c>
      <c r="E65" s="96">
        <v>3101</v>
      </c>
    </row>
    <row r="66" spans="1:5" ht="26.25" customHeight="1" x14ac:dyDescent="0.4">
      <c r="A66" s="13" t="s">
        <v>366</v>
      </c>
      <c r="B66" s="13" t="s">
        <v>1009</v>
      </c>
      <c r="C66" s="13" t="s">
        <v>629</v>
      </c>
      <c r="D66" s="13" t="s">
        <v>726</v>
      </c>
      <c r="E66" s="96">
        <v>3102</v>
      </c>
    </row>
    <row r="67" spans="1:5" ht="26.25" customHeight="1" x14ac:dyDescent="0.4">
      <c r="A67" s="13" t="s">
        <v>366</v>
      </c>
      <c r="B67" s="13" t="s">
        <v>1009</v>
      </c>
      <c r="C67" s="13" t="s">
        <v>629</v>
      </c>
      <c r="D67" s="13" t="s">
        <v>727</v>
      </c>
      <c r="E67" s="96">
        <v>3103</v>
      </c>
    </row>
    <row r="68" spans="1:5" ht="26.25" customHeight="1" x14ac:dyDescent="0.4">
      <c r="A68" s="13" t="s">
        <v>366</v>
      </c>
      <c r="B68" s="13" t="s">
        <v>1009</v>
      </c>
      <c r="C68" s="13" t="s">
        <v>629</v>
      </c>
      <c r="D68" s="13" t="s">
        <v>728</v>
      </c>
      <c r="E68" s="96">
        <v>3104</v>
      </c>
    </row>
    <row r="69" spans="1:5" ht="26.25" customHeight="1" x14ac:dyDescent="0.4">
      <c r="A69" s="13" t="s">
        <v>366</v>
      </c>
      <c r="B69" s="13" t="s">
        <v>1009</v>
      </c>
      <c r="C69" s="13" t="s">
        <v>629</v>
      </c>
      <c r="D69" s="13" t="s">
        <v>729</v>
      </c>
      <c r="E69" s="96">
        <v>3105</v>
      </c>
    </row>
    <row r="70" spans="1:5" ht="26.25" customHeight="1" x14ac:dyDescent="0.4">
      <c r="A70" s="13" t="s">
        <v>366</v>
      </c>
      <c r="B70" s="13" t="s">
        <v>1009</v>
      </c>
      <c r="C70" s="13" t="s">
        <v>730</v>
      </c>
      <c r="D70" s="13" t="s">
        <v>731</v>
      </c>
      <c r="E70" s="96">
        <v>3201</v>
      </c>
    </row>
    <row r="71" spans="1:5" ht="26.25" customHeight="1" x14ac:dyDescent="0.4">
      <c r="A71" s="13" t="s">
        <v>366</v>
      </c>
      <c r="B71" s="13" t="s">
        <v>1009</v>
      </c>
      <c r="C71" s="13" t="s">
        <v>730</v>
      </c>
      <c r="D71" s="13" t="s">
        <v>732</v>
      </c>
      <c r="E71" s="96">
        <v>3202</v>
      </c>
    </row>
    <row r="72" spans="1:5" ht="26.25" customHeight="1" x14ac:dyDescent="0.4">
      <c r="A72" s="13" t="s">
        <v>366</v>
      </c>
      <c r="B72" s="13" t="s">
        <v>1009</v>
      </c>
      <c r="C72" s="13" t="s">
        <v>730</v>
      </c>
      <c r="D72" s="13" t="s">
        <v>733</v>
      </c>
      <c r="E72" s="96">
        <v>3203</v>
      </c>
    </row>
    <row r="73" spans="1:5" ht="26.25" customHeight="1" x14ac:dyDescent="0.4">
      <c r="A73" s="13" t="s">
        <v>366</v>
      </c>
      <c r="B73" s="13" t="s">
        <v>1009</v>
      </c>
      <c r="C73" s="13" t="s">
        <v>730</v>
      </c>
      <c r="D73" s="13" t="s">
        <v>734</v>
      </c>
      <c r="E73" s="96">
        <v>3204</v>
      </c>
    </row>
    <row r="74" spans="1:5" ht="26.25" customHeight="1" x14ac:dyDescent="0.4">
      <c r="A74" s="13" t="s">
        <v>366</v>
      </c>
      <c r="B74" s="13" t="s">
        <v>1009</v>
      </c>
      <c r="C74" s="13" t="s">
        <v>730</v>
      </c>
      <c r="D74" s="13" t="s">
        <v>735</v>
      </c>
      <c r="E74" s="96">
        <v>3205</v>
      </c>
    </row>
    <row r="75" spans="1:5" ht="26.25" customHeight="1" x14ac:dyDescent="0.4">
      <c r="A75" s="13" t="s">
        <v>366</v>
      </c>
      <c r="B75" s="13" t="s">
        <v>1009</v>
      </c>
      <c r="C75" s="13" t="s">
        <v>627</v>
      </c>
      <c r="D75" s="13" t="s">
        <v>736</v>
      </c>
      <c r="E75" s="96">
        <v>3301</v>
      </c>
    </row>
    <row r="76" spans="1:5" ht="26.25" customHeight="1" x14ac:dyDescent="0.4">
      <c r="A76" s="13" t="s">
        <v>366</v>
      </c>
      <c r="B76" s="13" t="s">
        <v>1009</v>
      </c>
      <c r="C76" s="13" t="s">
        <v>627</v>
      </c>
      <c r="D76" s="13" t="s">
        <v>737</v>
      </c>
      <c r="E76" s="96">
        <v>3302</v>
      </c>
    </row>
    <row r="77" spans="1:5" ht="26.25" customHeight="1" x14ac:dyDescent="0.4">
      <c r="A77" s="13" t="s">
        <v>366</v>
      </c>
      <c r="B77" s="13" t="s">
        <v>1009</v>
      </c>
      <c r="C77" s="13" t="s">
        <v>627</v>
      </c>
      <c r="D77" s="13" t="s">
        <v>738</v>
      </c>
      <c r="E77" s="96">
        <v>3303</v>
      </c>
    </row>
    <row r="78" spans="1:5" ht="26.25" customHeight="1" x14ac:dyDescent="0.4">
      <c r="A78" s="13" t="s">
        <v>366</v>
      </c>
      <c r="B78" s="13" t="s">
        <v>1009</v>
      </c>
      <c r="C78" s="13" t="s">
        <v>627</v>
      </c>
      <c r="D78" s="13" t="s">
        <v>739</v>
      </c>
      <c r="E78" s="96">
        <v>3304</v>
      </c>
    </row>
    <row r="79" spans="1:5" ht="26.25" customHeight="1" x14ac:dyDescent="0.4">
      <c r="A79" s="13" t="s">
        <v>366</v>
      </c>
      <c r="B79" s="13" t="s">
        <v>1009</v>
      </c>
      <c r="C79" s="13" t="s">
        <v>627</v>
      </c>
      <c r="D79" s="13" t="s">
        <v>740</v>
      </c>
      <c r="E79" s="96">
        <v>3305</v>
      </c>
    </row>
    <row r="80" spans="1:5" ht="26.25" customHeight="1" x14ac:dyDescent="0.4">
      <c r="A80" s="13" t="s">
        <v>366</v>
      </c>
      <c r="B80" s="13" t="s">
        <v>1009</v>
      </c>
      <c r="C80" s="13" t="s">
        <v>741</v>
      </c>
      <c r="D80" s="13" t="s">
        <v>742</v>
      </c>
      <c r="E80" s="96">
        <v>3401</v>
      </c>
    </row>
    <row r="81" spans="1:5" ht="26.25" customHeight="1" x14ac:dyDescent="0.4">
      <c r="A81" s="13" t="s">
        <v>366</v>
      </c>
      <c r="B81" s="13" t="s">
        <v>1009</v>
      </c>
      <c r="C81" s="13" t="s">
        <v>623</v>
      </c>
      <c r="D81" s="13" t="s">
        <v>623</v>
      </c>
      <c r="E81" s="96">
        <v>3501</v>
      </c>
    </row>
    <row r="82" spans="1:5" ht="26.25" customHeight="1" x14ac:dyDescent="0.4">
      <c r="A82" s="13" t="s">
        <v>366</v>
      </c>
      <c r="B82" s="13" t="s">
        <v>624</v>
      </c>
      <c r="C82" s="13" t="s">
        <v>625</v>
      </c>
      <c r="D82" s="13" t="s">
        <v>743</v>
      </c>
      <c r="E82" s="96">
        <v>3601</v>
      </c>
    </row>
    <row r="83" spans="1:5" ht="26.25" customHeight="1" x14ac:dyDescent="0.4">
      <c r="A83" s="13" t="s">
        <v>366</v>
      </c>
      <c r="B83" s="13" t="s">
        <v>624</v>
      </c>
      <c r="C83" s="13" t="s">
        <v>625</v>
      </c>
      <c r="D83" s="13" t="s">
        <v>744</v>
      </c>
      <c r="E83" s="96">
        <v>3602</v>
      </c>
    </row>
    <row r="84" spans="1:5" ht="26.25" customHeight="1" x14ac:dyDescent="0.4">
      <c r="A84" s="13" t="s">
        <v>366</v>
      </c>
      <c r="B84" s="13" t="s">
        <v>624</v>
      </c>
      <c r="C84" s="13" t="s">
        <v>625</v>
      </c>
      <c r="D84" s="13" t="s">
        <v>745</v>
      </c>
      <c r="E84" s="96">
        <v>3603</v>
      </c>
    </row>
    <row r="85" spans="1:5" ht="26.25" customHeight="1" x14ac:dyDescent="0.4">
      <c r="A85" s="13" t="s">
        <v>366</v>
      </c>
      <c r="B85" s="13" t="s">
        <v>624</v>
      </c>
      <c r="C85" s="13" t="s">
        <v>625</v>
      </c>
      <c r="D85" s="13" t="s">
        <v>746</v>
      </c>
      <c r="E85" s="96">
        <v>3604</v>
      </c>
    </row>
    <row r="86" spans="1:5" ht="26.25" customHeight="1" x14ac:dyDescent="0.4">
      <c r="A86" s="13" t="s">
        <v>366</v>
      </c>
      <c r="B86" s="13" t="s">
        <v>624</v>
      </c>
      <c r="C86" s="13" t="s">
        <v>625</v>
      </c>
      <c r="D86" s="13" t="s">
        <v>747</v>
      </c>
      <c r="E86" s="96">
        <v>3605</v>
      </c>
    </row>
    <row r="87" spans="1:5" ht="26.25" customHeight="1" x14ac:dyDescent="0.4">
      <c r="A87" s="13" t="s">
        <v>366</v>
      </c>
      <c r="B87" s="13" t="s">
        <v>624</v>
      </c>
      <c r="C87" s="13" t="s">
        <v>625</v>
      </c>
      <c r="D87" s="13" t="s">
        <v>748</v>
      </c>
      <c r="E87" s="96">
        <v>3606</v>
      </c>
    </row>
    <row r="88" spans="1:5" ht="26.25" customHeight="1" x14ac:dyDescent="0.4">
      <c r="A88" s="13" t="s">
        <v>366</v>
      </c>
      <c r="B88" s="13" t="s">
        <v>624</v>
      </c>
      <c r="C88" s="13" t="s">
        <v>625</v>
      </c>
      <c r="D88" s="13" t="s">
        <v>749</v>
      </c>
      <c r="E88" s="96">
        <v>3607</v>
      </c>
    </row>
    <row r="89" spans="1:5" ht="26.25" customHeight="1" x14ac:dyDescent="0.4">
      <c r="A89" s="13" t="s">
        <v>366</v>
      </c>
      <c r="B89" s="13" t="s">
        <v>624</v>
      </c>
      <c r="C89" s="13" t="s">
        <v>628</v>
      </c>
      <c r="D89" s="13" t="s">
        <v>628</v>
      </c>
      <c r="E89" s="96">
        <v>3701</v>
      </c>
    </row>
    <row r="90" spans="1:5" ht="26.25" customHeight="1" x14ac:dyDescent="0.4">
      <c r="A90" s="13" t="s">
        <v>366</v>
      </c>
      <c r="B90" s="13" t="s">
        <v>624</v>
      </c>
      <c r="C90" s="13" t="s">
        <v>628</v>
      </c>
      <c r="D90" s="13" t="s">
        <v>750</v>
      </c>
      <c r="E90" s="96">
        <v>3702</v>
      </c>
    </row>
    <row r="91" spans="1:5" ht="26.25" customHeight="1" x14ac:dyDescent="0.4">
      <c r="A91" s="13" t="s">
        <v>366</v>
      </c>
      <c r="B91" s="13" t="s">
        <v>624</v>
      </c>
      <c r="C91" s="13" t="s">
        <v>90</v>
      </c>
      <c r="D91" s="13" t="s">
        <v>751</v>
      </c>
      <c r="E91" s="96">
        <v>3801</v>
      </c>
    </row>
    <row r="92" spans="1:5" ht="26.25" customHeight="1" x14ac:dyDescent="0.4">
      <c r="A92" s="13" t="s">
        <v>366</v>
      </c>
      <c r="B92" s="13" t="s">
        <v>624</v>
      </c>
      <c r="C92" s="13" t="s">
        <v>90</v>
      </c>
      <c r="D92" s="13" t="s">
        <v>752</v>
      </c>
      <c r="E92" s="96">
        <v>3802</v>
      </c>
    </row>
    <row r="93" spans="1:5" ht="26.25" customHeight="1" x14ac:dyDescent="0.4">
      <c r="A93" s="13" t="s">
        <v>366</v>
      </c>
      <c r="B93" s="13" t="s">
        <v>624</v>
      </c>
      <c r="C93" s="13" t="s">
        <v>90</v>
      </c>
      <c r="D93" s="13" t="s">
        <v>753</v>
      </c>
      <c r="E93" s="96">
        <v>3803</v>
      </c>
    </row>
    <row r="94" spans="1:5" ht="26.25" customHeight="1" x14ac:dyDescent="0.4">
      <c r="A94" s="13" t="s">
        <v>366</v>
      </c>
      <c r="B94" s="13" t="s">
        <v>624</v>
      </c>
      <c r="C94" s="13" t="s">
        <v>90</v>
      </c>
      <c r="D94" s="13" t="s">
        <v>754</v>
      </c>
      <c r="E94" s="96">
        <v>3804</v>
      </c>
    </row>
    <row r="95" spans="1:5" ht="26.25" customHeight="1" x14ac:dyDescent="0.4">
      <c r="A95" s="13" t="s">
        <v>366</v>
      </c>
      <c r="B95" s="13" t="s">
        <v>624</v>
      </c>
      <c r="C95" s="13" t="s">
        <v>90</v>
      </c>
      <c r="D95" s="13" t="s">
        <v>755</v>
      </c>
      <c r="E95" s="96">
        <v>3805</v>
      </c>
    </row>
    <row r="96" spans="1:5" ht="26.25" customHeight="1" x14ac:dyDescent="0.4">
      <c r="A96" s="13" t="s">
        <v>366</v>
      </c>
      <c r="B96" s="13" t="s">
        <v>624</v>
      </c>
      <c r="C96" s="13" t="s">
        <v>90</v>
      </c>
      <c r="D96" s="13" t="s">
        <v>756</v>
      </c>
      <c r="E96" s="96">
        <v>3806</v>
      </c>
    </row>
    <row r="97" spans="1:5" ht="26.25" customHeight="1" x14ac:dyDescent="0.4">
      <c r="A97" s="13" t="s">
        <v>366</v>
      </c>
      <c r="B97" s="13" t="s">
        <v>624</v>
      </c>
      <c r="C97" s="13" t="s">
        <v>90</v>
      </c>
      <c r="D97" s="13" t="s">
        <v>757</v>
      </c>
      <c r="E97" s="96">
        <v>3807</v>
      </c>
    </row>
    <row r="98" spans="1:5" ht="26.25" customHeight="1" x14ac:dyDescent="0.4">
      <c r="A98" s="13" t="s">
        <v>366</v>
      </c>
      <c r="B98" s="13" t="s">
        <v>624</v>
      </c>
      <c r="C98" s="13" t="s">
        <v>479</v>
      </c>
      <c r="D98" s="13" t="s">
        <v>479</v>
      </c>
      <c r="E98" s="96">
        <v>3901</v>
      </c>
    </row>
    <row r="99" spans="1:5" ht="26.25" customHeight="1" x14ac:dyDescent="0.4">
      <c r="A99" s="13" t="s">
        <v>366</v>
      </c>
      <c r="B99" s="13" t="s">
        <v>624</v>
      </c>
      <c r="C99" s="13" t="s">
        <v>479</v>
      </c>
      <c r="D99" s="13" t="s">
        <v>758</v>
      </c>
      <c r="E99" s="96">
        <v>3902</v>
      </c>
    </row>
    <row r="100" spans="1:5" ht="26.25" customHeight="1" x14ac:dyDescent="0.4">
      <c r="A100" s="13" t="s">
        <v>366</v>
      </c>
      <c r="B100" s="13" t="s">
        <v>624</v>
      </c>
      <c r="C100" s="13" t="s">
        <v>479</v>
      </c>
      <c r="D100" s="13" t="s">
        <v>759</v>
      </c>
      <c r="E100" s="96">
        <v>3903</v>
      </c>
    </row>
    <row r="101" spans="1:5" ht="26.25" customHeight="1" x14ac:dyDescent="0.4">
      <c r="A101" s="13" t="s">
        <v>366</v>
      </c>
      <c r="B101" s="13" t="s">
        <v>624</v>
      </c>
      <c r="C101" s="13" t="s">
        <v>626</v>
      </c>
      <c r="D101" s="13" t="s">
        <v>626</v>
      </c>
      <c r="E101" s="96">
        <v>4001</v>
      </c>
    </row>
    <row r="102" spans="1:5" ht="26.25" customHeight="1" x14ac:dyDescent="0.4">
      <c r="A102" s="13" t="s">
        <v>366</v>
      </c>
      <c r="B102" s="13" t="s">
        <v>624</v>
      </c>
      <c r="C102" s="13" t="s">
        <v>626</v>
      </c>
      <c r="D102" s="13" t="s">
        <v>760</v>
      </c>
      <c r="E102" s="96">
        <v>4002</v>
      </c>
    </row>
    <row r="103" spans="1:5" ht="26.25" customHeight="1" x14ac:dyDescent="0.4">
      <c r="A103" s="13" t="s">
        <v>366</v>
      </c>
      <c r="B103" s="13" t="s">
        <v>624</v>
      </c>
      <c r="C103" s="13" t="s">
        <v>635</v>
      </c>
      <c r="D103" s="13" t="s">
        <v>761</v>
      </c>
      <c r="E103" s="96">
        <v>4101</v>
      </c>
    </row>
    <row r="104" spans="1:5" ht="26.25" customHeight="1" x14ac:dyDescent="0.4">
      <c r="A104" s="13" t="s">
        <v>366</v>
      </c>
      <c r="B104" s="13" t="s">
        <v>624</v>
      </c>
      <c r="C104" s="13" t="s">
        <v>635</v>
      </c>
      <c r="D104" s="13" t="s">
        <v>762</v>
      </c>
      <c r="E104" s="96">
        <v>4102</v>
      </c>
    </row>
    <row r="105" spans="1:5" ht="26.25" customHeight="1" x14ac:dyDescent="0.4">
      <c r="A105" s="13" t="s">
        <v>366</v>
      </c>
      <c r="B105" s="13" t="s">
        <v>624</v>
      </c>
      <c r="C105" s="13" t="s">
        <v>635</v>
      </c>
      <c r="D105" s="13" t="s">
        <v>763</v>
      </c>
      <c r="E105" s="96">
        <v>4103</v>
      </c>
    </row>
    <row r="106" spans="1:5" ht="26.25" customHeight="1" x14ac:dyDescent="0.4">
      <c r="A106" s="13" t="s">
        <v>366</v>
      </c>
      <c r="B106" s="13" t="s">
        <v>624</v>
      </c>
      <c r="C106" s="13" t="s">
        <v>635</v>
      </c>
      <c r="D106" s="13" t="s">
        <v>764</v>
      </c>
      <c r="E106" s="96">
        <v>4104</v>
      </c>
    </row>
    <row r="107" spans="1:5" ht="26.25" customHeight="1" x14ac:dyDescent="0.4">
      <c r="A107" s="13" t="s">
        <v>366</v>
      </c>
      <c r="B107" s="13" t="s">
        <v>624</v>
      </c>
      <c r="C107" s="13" t="s">
        <v>636</v>
      </c>
      <c r="D107" s="13" t="s">
        <v>636</v>
      </c>
      <c r="E107" s="96">
        <v>4201</v>
      </c>
    </row>
    <row r="108" spans="1:5" ht="26.25" customHeight="1" x14ac:dyDescent="0.4">
      <c r="A108" s="13" t="s">
        <v>366</v>
      </c>
      <c r="B108" s="13" t="s">
        <v>624</v>
      </c>
      <c r="C108" s="13" t="s">
        <v>636</v>
      </c>
      <c r="D108" s="13" t="s">
        <v>765</v>
      </c>
      <c r="E108" s="96">
        <v>4202</v>
      </c>
    </row>
    <row r="109" spans="1:5" ht="26.25" customHeight="1" x14ac:dyDescent="0.4">
      <c r="A109" s="13" t="s">
        <v>366</v>
      </c>
      <c r="B109" s="13" t="s">
        <v>624</v>
      </c>
      <c r="C109" s="13" t="s">
        <v>636</v>
      </c>
      <c r="D109" s="13" t="s">
        <v>766</v>
      </c>
      <c r="E109" s="96">
        <v>4203</v>
      </c>
    </row>
    <row r="110" spans="1:5" ht="26.25" customHeight="1" x14ac:dyDescent="0.4">
      <c r="A110" s="13" t="s">
        <v>366</v>
      </c>
      <c r="B110" s="13" t="s">
        <v>624</v>
      </c>
      <c r="C110" s="13" t="s">
        <v>636</v>
      </c>
      <c r="D110" s="13" t="s">
        <v>767</v>
      </c>
      <c r="E110" s="96">
        <v>4204</v>
      </c>
    </row>
    <row r="111" spans="1:5" ht="26.25" customHeight="1" x14ac:dyDescent="0.4">
      <c r="A111" s="13" t="s">
        <v>73</v>
      </c>
      <c r="B111" s="13" t="s">
        <v>1010</v>
      </c>
      <c r="C111" s="13" t="s">
        <v>984</v>
      </c>
      <c r="D111" s="13" t="s">
        <v>768</v>
      </c>
      <c r="E111" s="96">
        <v>4301</v>
      </c>
    </row>
    <row r="112" spans="1:5" ht="26.25" customHeight="1" x14ac:dyDescent="0.4">
      <c r="A112" s="13" t="s">
        <v>73</v>
      </c>
      <c r="B112" s="13" t="s">
        <v>1010</v>
      </c>
      <c r="C112" s="13" t="s">
        <v>984</v>
      </c>
      <c r="D112" s="13" t="s">
        <v>769</v>
      </c>
      <c r="E112" s="96">
        <v>4302</v>
      </c>
    </row>
    <row r="113" spans="1:5" ht="26.25" customHeight="1" x14ac:dyDescent="0.4">
      <c r="A113" s="13" t="s">
        <v>73</v>
      </c>
      <c r="B113" s="13" t="s">
        <v>1010</v>
      </c>
      <c r="C113" s="13" t="s">
        <v>984</v>
      </c>
      <c r="D113" s="13" t="s">
        <v>770</v>
      </c>
      <c r="E113" s="96">
        <v>4303</v>
      </c>
    </row>
    <row r="114" spans="1:5" ht="26.25" customHeight="1" x14ac:dyDescent="0.4">
      <c r="A114" s="13" t="s">
        <v>73</v>
      </c>
      <c r="B114" s="13" t="s">
        <v>1010</v>
      </c>
      <c r="C114" s="13" t="s">
        <v>984</v>
      </c>
      <c r="D114" s="13" t="s">
        <v>771</v>
      </c>
      <c r="E114" s="96">
        <v>4304</v>
      </c>
    </row>
    <row r="115" spans="1:5" ht="26.25" customHeight="1" x14ac:dyDescent="0.4">
      <c r="A115" s="13" t="s">
        <v>73</v>
      </c>
      <c r="B115" s="13" t="s">
        <v>1010</v>
      </c>
      <c r="C115" s="13" t="s">
        <v>984</v>
      </c>
      <c r="D115" s="13" t="s">
        <v>267</v>
      </c>
      <c r="E115" s="96">
        <v>4305</v>
      </c>
    </row>
    <row r="116" spans="1:5" ht="26.25" customHeight="1" x14ac:dyDescent="0.4">
      <c r="A116" s="13" t="s">
        <v>73</v>
      </c>
      <c r="B116" s="13" t="s">
        <v>1010</v>
      </c>
      <c r="C116" s="13" t="s">
        <v>984</v>
      </c>
      <c r="D116" s="13" t="s">
        <v>772</v>
      </c>
      <c r="E116" s="96">
        <v>4306</v>
      </c>
    </row>
    <row r="117" spans="1:5" ht="26.25" customHeight="1" x14ac:dyDescent="0.4">
      <c r="A117" s="13" t="s">
        <v>73</v>
      </c>
      <c r="B117" s="13" t="s">
        <v>1010</v>
      </c>
      <c r="C117" s="13" t="s">
        <v>637</v>
      </c>
      <c r="D117" s="13" t="s">
        <v>773</v>
      </c>
      <c r="E117" s="96">
        <v>4401</v>
      </c>
    </row>
    <row r="118" spans="1:5" ht="26.25" customHeight="1" x14ac:dyDescent="0.4">
      <c r="A118" s="13" t="s">
        <v>73</v>
      </c>
      <c r="B118" s="13" t="s">
        <v>1010</v>
      </c>
      <c r="C118" s="13" t="s">
        <v>637</v>
      </c>
      <c r="D118" s="13" t="s">
        <v>774</v>
      </c>
      <c r="E118" s="96">
        <v>4402</v>
      </c>
    </row>
    <row r="119" spans="1:5" ht="26.25" customHeight="1" x14ac:dyDescent="0.4">
      <c r="A119" s="13" t="s">
        <v>73</v>
      </c>
      <c r="B119" s="13" t="s">
        <v>1010</v>
      </c>
      <c r="C119" s="13" t="s">
        <v>637</v>
      </c>
      <c r="D119" s="13" t="s">
        <v>775</v>
      </c>
      <c r="E119" s="96">
        <v>4403</v>
      </c>
    </row>
    <row r="120" spans="1:5" ht="26.25" customHeight="1" x14ac:dyDescent="0.4">
      <c r="A120" s="13" t="s">
        <v>73</v>
      </c>
      <c r="B120" s="13" t="s">
        <v>1010</v>
      </c>
      <c r="C120" s="13" t="s">
        <v>637</v>
      </c>
      <c r="D120" s="13" t="s">
        <v>776</v>
      </c>
      <c r="E120" s="96">
        <v>4404</v>
      </c>
    </row>
    <row r="121" spans="1:5" ht="26.25" customHeight="1" x14ac:dyDescent="0.4">
      <c r="A121" s="13" t="s">
        <v>73</v>
      </c>
      <c r="B121" s="13" t="s">
        <v>1010</v>
      </c>
      <c r="C121" s="13" t="s">
        <v>637</v>
      </c>
      <c r="D121" s="13" t="s">
        <v>777</v>
      </c>
      <c r="E121" s="96">
        <v>4405</v>
      </c>
    </row>
    <row r="122" spans="1:5" ht="26.25" customHeight="1" x14ac:dyDescent="0.4">
      <c r="A122" s="13" t="s">
        <v>73</v>
      </c>
      <c r="B122" s="13" t="s">
        <v>1010</v>
      </c>
      <c r="C122" s="13" t="s">
        <v>637</v>
      </c>
      <c r="D122" s="13" t="s">
        <v>778</v>
      </c>
      <c r="E122" s="96">
        <v>4406</v>
      </c>
    </row>
    <row r="123" spans="1:5" ht="26.25" customHeight="1" x14ac:dyDescent="0.4">
      <c r="A123" s="13" t="s">
        <v>73</v>
      </c>
      <c r="B123" s="13" t="s">
        <v>1010</v>
      </c>
      <c r="C123" s="13" t="s">
        <v>633</v>
      </c>
      <c r="D123" s="13" t="s">
        <v>633</v>
      </c>
      <c r="E123" s="96">
        <v>4501</v>
      </c>
    </row>
    <row r="124" spans="1:5" ht="26.25" customHeight="1" x14ac:dyDescent="0.4">
      <c r="A124" s="13" t="s">
        <v>73</v>
      </c>
      <c r="B124" s="13" t="s">
        <v>1010</v>
      </c>
      <c r="C124" s="13" t="s">
        <v>634</v>
      </c>
      <c r="D124" s="13" t="s">
        <v>634</v>
      </c>
      <c r="E124" s="96">
        <v>4601</v>
      </c>
    </row>
    <row r="125" spans="1:5" ht="26.25" customHeight="1" x14ac:dyDescent="0.4">
      <c r="A125" s="13" t="s">
        <v>73</v>
      </c>
      <c r="B125" s="13" t="s">
        <v>1011</v>
      </c>
      <c r="C125" s="13" t="s">
        <v>638</v>
      </c>
      <c r="D125" s="13" t="s">
        <v>779</v>
      </c>
      <c r="E125" s="96">
        <v>4701</v>
      </c>
    </row>
    <row r="126" spans="1:5" ht="26.25" customHeight="1" x14ac:dyDescent="0.4">
      <c r="A126" s="13" t="s">
        <v>73</v>
      </c>
      <c r="B126" s="13" t="s">
        <v>1011</v>
      </c>
      <c r="C126" s="13" t="s">
        <v>638</v>
      </c>
      <c r="D126" s="13" t="s">
        <v>780</v>
      </c>
      <c r="E126" s="96">
        <v>4702</v>
      </c>
    </row>
    <row r="127" spans="1:5" ht="26.25" customHeight="1" x14ac:dyDescent="0.4">
      <c r="A127" s="13" t="s">
        <v>73</v>
      </c>
      <c r="B127" s="13" t="s">
        <v>1011</v>
      </c>
      <c r="C127" s="13" t="s">
        <v>638</v>
      </c>
      <c r="D127" s="13" t="s">
        <v>781</v>
      </c>
      <c r="E127" s="96">
        <v>4703</v>
      </c>
    </row>
    <row r="128" spans="1:5" ht="26.25" customHeight="1" x14ac:dyDescent="0.4">
      <c r="A128" s="13" t="s">
        <v>73</v>
      </c>
      <c r="B128" s="13" t="s">
        <v>1011</v>
      </c>
      <c r="C128" s="13" t="s">
        <v>638</v>
      </c>
      <c r="D128" s="13" t="s">
        <v>782</v>
      </c>
      <c r="E128" s="96">
        <v>4704</v>
      </c>
    </row>
    <row r="129" spans="1:5" ht="26.25" customHeight="1" x14ac:dyDescent="0.4">
      <c r="A129" s="13" t="s">
        <v>73</v>
      </c>
      <c r="B129" s="13" t="s">
        <v>1011</v>
      </c>
      <c r="C129" s="13" t="s">
        <v>638</v>
      </c>
      <c r="D129" s="13" t="s">
        <v>783</v>
      </c>
      <c r="E129" s="96">
        <v>4705</v>
      </c>
    </row>
    <row r="130" spans="1:5" ht="26.25" customHeight="1" x14ac:dyDescent="0.4">
      <c r="A130" s="13" t="s">
        <v>73</v>
      </c>
      <c r="B130" s="13" t="s">
        <v>1011</v>
      </c>
      <c r="C130" s="13" t="s">
        <v>784</v>
      </c>
      <c r="D130" s="13" t="s">
        <v>784</v>
      </c>
      <c r="E130" s="96">
        <v>4801</v>
      </c>
    </row>
    <row r="131" spans="1:5" ht="26.25" customHeight="1" x14ac:dyDescent="0.4">
      <c r="A131" s="13" t="s">
        <v>73</v>
      </c>
      <c r="B131" s="13" t="s">
        <v>1011</v>
      </c>
      <c r="C131" s="13" t="s">
        <v>639</v>
      </c>
      <c r="D131" s="13" t="s">
        <v>785</v>
      </c>
      <c r="E131" s="96">
        <v>4901</v>
      </c>
    </row>
    <row r="132" spans="1:5" ht="26.25" customHeight="1" x14ac:dyDescent="0.4">
      <c r="A132" s="13" t="s">
        <v>73</v>
      </c>
      <c r="B132" s="13" t="s">
        <v>1011</v>
      </c>
      <c r="C132" s="13" t="s">
        <v>639</v>
      </c>
      <c r="D132" s="13" t="s">
        <v>786</v>
      </c>
      <c r="E132" s="96">
        <v>4902</v>
      </c>
    </row>
    <row r="133" spans="1:5" ht="26.25" customHeight="1" x14ac:dyDescent="0.4">
      <c r="A133" s="13" t="s">
        <v>73</v>
      </c>
      <c r="B133" s="13" t="s">
        <v>1011</v>
      </c>
      <c r="C133" s="13" t="s">
        <v>639</v>
      </c>
      <c r="D133" s="13" t="s">
        <v>787</v>
      </c>
      <c r="E133" s="96">
        <v>4903</v>
      </c>
    </row>
    <row r="134" spans="1:5" ht="26.25" customHeight="1" x14ac:dyDescent="0.4">
      <c r="A134" s="13" t="s">
        <v>73</v>
      </c>
      <c r="B134" s="13" t="s">
        <v>1011</v>
      </c>
      <c r="C134" s="13" t="s">
        <v>639</v>
      </c>
      <c r="D134" s="13" t="s">
        <v>788</v>
      </c>
      <c r="E134" s="96">
        <v>4904</v>
      </c>
    </row>
    <row r="135" spans="1:5" ht="26.25" customHeight="1" x14ac:dyDescent="0.4">
      <c r="A135" s="13" t="s">
        <v>73</v>
      </c>
      <c r="B135" s="13" t="s">
        <v>1011</v>
      </c>
      <c r="C135" s="13" t="s">
        <v>639</v>
      </c>
      <c r="D135" s="13" t="s">
        <v>789</v>
      </c>
      <c r="E135" s="96">
        <v>4905</v>
      </c>
    </row>
    <row r="136" spans="1:5" ht="26.25" customHeight="1" x14ac:dyDescent="0.4">
      <c r="A136" s="13" t="s">
        <v>73</v>
      </c>
      <c r="B136" s="13" t="s">
        <v>1011</v>
      </c>
      <c r="C136" s="13" t="s">
        <v>639</v>
      </c>
      <c r="D136" s="13" t="s">
        <v>790</v>
      </c>
      <c r="E136" s="96">
        <v>4906</v>
      </c>
    </row>
    <row r="137" spans="1:5" ht="26.25" customHeight="1" x14ac:dyDescent="0.4">
      <c r="A137" s="13" t="s">
        <v>73</v>
      </c>
      <c r="B137" s="13" t="s">
        <v>1011</v>
      </c>
      <c r="C137" s="13" t="s">
        <v>985</v>
      </c>
      <c r="D137" s="13" t="s">
        <v>791</v>
      </c>
      <c r="E137" s="96">
        <v>5001</v>
      </c>
    </row>
    <row r="138" spans="1:5" ht="26.25" customHeight="1" x14ac:dyDescent="0.4">
      <c r="A138" s="13" t="s">
        <v>73</v>
      </c>
      <c r="B138" s="13" t="s">
        <v>1011</v>
      </c>
      <c r="C138" s="13" t="s">
        <v>985</v>
      </c>
      <c r="D138" s="13" t="s">
        <v>792</v>
      </c>
      <c r="E138" s="96">
        <v>5002</v>
      </c>
    </row>
    <row r="139" spans="1:5" ht="26.25" customHeight="1" x14ac:dyDescent="0.4">
      <c r="A139" s="13" t="s">
        <v>73</v>
      </c>
      <c r="B139" s="13" t="s">
        <v>1011</v>
      </c>
      <c r="C139" s="13" t="s">
        <v>985</v>
      </c>
      <c r="D139" s="13" t="s">
        <v>793</v>
      </c>
      <c r="E139" s="96">
        <v>5003</v>
      </c>
    </row>
    <row r="140" spans="1:5" ht="26.25" customHeight="1" x14ac:dyDescent="0.4">
      <c r="A140" s="13" t="s">
        <v>73</v>
      </c>
      <c r="B140" s="13" t="s">
        <v>1011</v>
      </c>
      <c r="C140" s="13" t="s">
        <v>985</v>
      </c>
      <c r="D140" s="13" t="s">
        <v>794</v>
      </c>
      <c r="E140" s="96">
        <v>5004</v>
      </c>
    </row>
    <row r="141" spans="1:5" ht="26.25" customHeight="1" x14ac:dyDescent="0.4">
      <c r="A141" s="13" t="s">
        <v>73</v>
      </c>
      <c r="B141" s="13" t="s">
        <v>1011</v>
      </c>
      <c r="C141" s="13" t="s">
        <v>985</v>
      </c>
      <c r="D141" s="13" t="s">
        <v>795</v>
      </c>
      <c r="E141" s="96">
        <v>5005</v>
      </c>
    </row>
    <row r="142" spans="1:5" ht="26.25" customHeight="1" x14ac:dyDescent="0.4">
      <c r="A142" s="13" t="s">
        <v>73</v>
      </c>
      <c r="B142" s="13" t="s">
        <v>1011</v>
      </c>
      <c r="C142" s="13" t="s">
        <v>985</v>
      </c>
      <c r="D142" s="13" t="s">
        <v>796</v>
      </c>
      <c r="E142" s="96">
        <v>5006</v>
      </c>
    </row>
    <row r="143" spans="1:5" ht="26.25" customHeight="1" x14ac:dyDescent="0.4">
      <c r="A143" s="13" t="s">
        <v>73</v>
      </c>
      <c r="B143" s="13" t="s">
        <v>1011</v>
      </c>
      <c r="C143" s="13" t="s">
        <v>985</v>
      </c>
      <c r="D143" s="13" t="s">
        <v>797</v>
      </c>
      <c r="E143" s="96">
        <v>5007</v>
      </c>
    </row>
    <row r="144" spans="1:5" ht="26.25" customHeight="1" x14ac:dyDescent="0.4">
      <c r="A144" s="13" t="s">
        <v>73</v>
      </c>
      <c r="B144" s="13" t="s">
        <v>1011</v>
      </c>
      <c r="C144" s="13" t="s">
        <v>798</v>
      </c>
      <c r="D144" s="13" t="s">
        <v>798</v>
      </c>
      <c r="E144" s="96">
        <v>5101</v>
      </c>
    </row>
    <row r="145" spans="1:5" ht="26.25" customHeight="1" x14ac:dyDescent="0.4">
      <c r="A145" s="13" t="s">
        <v>73</v>
      </c>
      <c r="B145" s="13" t="s">
        <v>455</v>
      </c>
      <c r="C145" s="13" t="s">
        <v>640</v>
      </c>
      <c r="D145" s="13" t="s">
        <v>799</v>
      </c>
      <c r="E145" s="96">
        <v>5201</v>
      </c>
    </row>
    <row r="146" spans="1:5" ht="26.25" customHeight="1" x14ac:dyDescent="0.4">
      <c r="A146" s="13" t="s">
        <v>73</v>
      </c>
      <c r="B146" s="13" t="s">
        <v>455</v>
      </c>
      <c r="C146" s="13" t="s">
        <v>640</v>
      </c>
      <c r="D146" s="13" t="s">
        <v>800</v>
      </c>
      <c r="E146" s="96">
        <v>5202</v>
      </c>
    </row>
    <row r="147" spans="1:5" ht="26.25" customHeight="1" x14ac:dyDescent="0.4">
      <c r="A147" s="13" t="s">
        <v>73</v>
      </c>
      <c r="B147" s="13" t="s">
        <v>455</v>
      </c>
      <c r="C147" s="13" t="s">
        <v>640</v>
      </c>
      <c r="D147" s="13" t="s">
        <v>801</v>
      </c>
      <c r="E147" s="96">
        <v>5203</v>
      </c>
    </row>
    <row r="148" spans="1:5" ht="26.25" customHeight="1" x14ac:dyDescent="0.4">
      <c r="A148" s="13" t="s">
        <v>73</v>
      </c>
      <c r="B148" s="13" t="s">
        <v>455</v>
      </c>
      <c r="C148" s="13" t="s">
        <v>986</v>
      </c>
      <c r="D148" s="13" t="s">
        <v>802</v>
      </c>
      <c r="E148" s="96">
        <v>5301</v>
      </c>
    </row>
    <row r="149" spans="1:5" ht="26.25" customHeight="1" x14ac:dyDescent="0.4">
      <c r="A149" s="13" t="s">
        <v>73</v>
      </c>
      <c r="B149" s="13" t="s">
        <v>455</v>
      </c>
      <c r="C149" s="13" t="s">
        <v>986</v>
      </c>
      <c r="D149" s="13" t="s">
        <v>803</v>
      </c>
      <c r="E149" s="96">
        <v>5302</v>
      </c>
    </row>
    <row r="150" spans="1:5" ht="26.25" customHeight="1" x14ac:dyDescent="0.4">
      <c r="A150" s="13" t="s">
        <v>73</v>
      </c>
      <c r="B150" s="13" t="s">
        <v>455</v>
      </c>
      <c r="C150" s="13" t="s">
        <v>986</v>
      </c>
      <c r="D150" s="13" t="s">
        <v>804</v>
      </c>
      <c r="E150" s="96">
        <v>5303</v>
      </c>
    </row>
    <row r="151" spans="1:5" ht="26.25" customHeight="1" x14ac:dyDescent="0.4">
      <c r="A151" s="13" t="s">
        <v>73</v>
      </c>
      <c r="B151" s="13" t="s">
        <v>455</v>
      </c>
      <c r="C151" s="13" t="s">
        <v>986</v>
      </c>
      <c r="D151" s="13" t="s">
        <v>805</v>
      </c>
      <c r="E151" s="96">
        <v>5304</v>
      </c>
    </row>
    <row r="152" spans="1:5" ht="26.25" customHeight="1" x14ac:dyDescent="0.4">
      <c r="A152" s="13" t="s">
        <v>73</v>
      </c>
      <c r="B152" s="13" t="s">
        <v>455</v>
      </c>
      <c r="C152" s="13" t="s">
        <v>986</v>
      </c>
      <c r="D152" s="13" t="s">
        <v>806</v>
      </c>
      <c r="E152" s="96">
        <v>5305</v>
      </c>
    </row>
    <row r="153" spans="1:5" ht="26.25" customHeight="1" x14ac:dyDescent="0.4">
      <c r="A153" s="13" t="s">
        <v>73</v>
      </c>
      <c r="B153" s="13" t="s">
        <v>455</v>
      </c>
      <c r="C153" s="13" t="s">
        <v>986</v>
      </c>
      <c r="D153" s="13" t="s">
        <v>807</v>
      </c>
      <c r="E153" s="96">
        <v>5306</v>
      </c>
    </row>
    <row r="154" spans="1:5" ht="26.25" customHeight="1" x14ac:dyDescent="0.4">
      <c r="A154" s="13" t="s">
        <v>73</v>
      </c>
      <c r="B154" s="13" t="s">
        <v>455</v>
      </c>
      <c r="C154" s="13" t="s">
        <v>986</v>
      </c>
      <c r="D154" s="13" t="s">
        <v>808</v>
      </c>
      <c r="E154" s="96">
        <v>5307</v>
      </c>
    </row>
    <row r="155" spans="1:5" ht="26.25" customHeight="1" x14ac:dyDescent="0.4">
      <c r="A155" s="13" t="s">
        <v>73</v>
      </c>
      <c r="B155" s="13" t="s">
        <v>455</v>
      </c>
      <c r="C155" s="13" t="s">
        <v>987</v>
      </c>
      <c r="D155" s="13" t="s">
        <v>809</v>
      </c>
      <c r="E155" s="96">
        <v>5401</v>
      </c>
    </row>
    <row r="156" spans="1:5" ht="26.25" customHeight="1" x14ac:dyDescent="0.4">
      <c r="A156" s="13" t="s">
        <v>73</v>
      </c>
      <c r="B156" s="13" t="s">
        <v>455</v>
      </c>
      <c r="C156" s="13" t="s">
        <v>987</v>
      </c>
      <c r="D156" s="13" t="s">
        <v>810</v>
      </c>
      <c r="E156" s="96">
        <v>5402</v>
      </c>
    </row>
    <row r="157" spans="1:5" ht="26.25" customHeight="1" x14ac:dyDescent="0.4">
      <c r="A157" s="13" t="s">
        <v>73</v>
      </c>
      <c r="B157" s="13" t="s">
        <v>455</v>
      </c>
      <c r="C157" s="13" t="s">
        <v>987</v>
      </c>
      <c r="D157" s="13" t="s">
        <v>811</v>
      </c>
      <c r="E157" s="96">
        <v>5403</v>
      </c>
    </row>
    <row r="158" spans="1:5" ht="26.25" customHeight="1" x14ac:dyDescent="0.4">
      <c r="A158" s="13" t="s">
        <v>73</v>
      </c>
      <c r="B158" s="13" t="s">
        <v>455</v>
      </c>
      <c r="C158" s="13" t="s">
        <v>987</v>
      </c>
      <c r="D158" s="13" t="s">
        <v>812</v>
      </c>
      <c r="E158" s="96">
        <v>5404</v>
      </c>
    </row>
    <row r="159" spans="1:5" ht="26.25" customHeight="1" x14ac:dyDescent="0.4">
      <c r="A159" s="13" t="s">
        <v>73</v>
      </c>
      <c r="B159" s="13" t="s">
        <v>147</v>
      </c>
      <c r="C159" s="13" t="s">
        <v>988</v>
      </c>
      <c r="D159" s="13" t="s">
        <v>813</v>
      </c>
      <c r="E159" s="96">
        <v>5501</v>
      </c>
    </row>
    <row r="160" spans="1:5" ht="26.25" customHeight="1" x14ac:dyDescent="0.4">
      <c r="A160" s="13" t="s">
        <v>73</v>
      </c>
      <c r="B160" s="13" t="s">
        <v>147</v>
      </c>
      <c r="C160" s="13" t="s">
        <v>988</v>
      </c>
      <c r="D160" s="13" t="s">
        <v>814</v>
      </c>
      <c r="E160" s="96">
        <v>5502</v>
      </c>
    </row>
    <row r="161" spans="1:5" ht="26.25" customHeight="1" x14ac:dyDescent="0.4">
      <c r="A161" s="13" t="s">
        <v>73</v>
      </c>
      <c r="B161" s="13" t="s">
        <v>147</v>
      </c>
      <c r="C161" s="13" t="s">
        <v>988</v>
      </c>
      <c r="D161" s="13" t="s">
        <v>815</v>
      </c>
      <c r="E161" s="96">
        <v>5503</v>
      </c>
    </row>
    <row r="162" spans="1:5" ht="26.25" customHeight="1" x14ac:dyDescent="0.4">
      <c r="A162" s="13" t="s">
        <v>73</v>
      </c>
      <c r="B162" s="13" t="s">
        <v>147</v>
      </c>
      <c r="C162" s="13" t="s">
        <v>988</v>
      </c>
      <c r="D162" s="13" t="s">
        <v>816</v>
      </c>
      <c r="E162" s="96">
        <v>5504</v>
      </c>
    </row>
    <row r="163" spans="1:5" ht="26.25" customHeight="1" x14ac:dyDescent="0.4">
      <c r="A163" s="13" t="s">
        <v>73</v>
      </c>
      <c r="B163" s="13" t="s">
        <v>147</v>
      </c>
      <c r="C163" s="13" t="s">
        <v>988</v>
      </c>
      <c r="D163" s="13" t="s">
        <v>817</v>
      </c>
      <c r="E163" s="96">
        <v>5505</v>
      </c>
    </row>
    <row r="164" spans="1:5" ht="26.25" customHeight="1" x14ac:dyDescent="0.4">
      <c r="A164" s="13" t="s">
        <v>73</v>
      </c>
      <c r="B164" s="13" t="s">
        <v>147</v>
      </c>
      <c r="C164" s="13" t="s">
        <v>988</v>
      </c>
      <c r="D164" s="13" t="s">
        <v>818</v>
      </c>
      <c r="E164" s="96">
        <v>5506</v>
      </c>
    </row>
    <row r="165" spans="1:5" ht="26.25" customHeight="1" x14ac:dyDescent="0.4">
      <c r="A165" s="13" t="s">
        <v>73</v>
      </c>
      <c r="B165" s="13" t="s">
        <v>147</v>
      </c>
      <c r="C165" s="13" t="s">
        <v>988</v>
      </c>
      <c r="D165" s="13" t="s">
        <v>819</v>
      </c>
      <c r="E165" s="96">
        <v>5507</v>
      </c>
    </row>
    <row r="166" spans="1:5" ht="26.25" customHeight="1" x14ac:dyDescent="0.4">
      <c r="A166" s="13" t="s">
        <v>73</v>
      </c>
      <c r="B166" s="13" t="s">
        <v>147</v>
      </c>
      <c r="C166" s="13" t="s">
        <v>989</v>
      </c>
      <c r="D166" s="13" t="s">
        <v>820</v>
      </c>
      <c r="E166" s="96">
        <v>5601</v>
      </c>
    </row>
    <row r="167" spans="1:5" ht="26.25" customHeight="1" x14ac:dyDescent="0.4">
      <c r="A167" s="13" t="s">
        <v>73</v>
      </c>
      <c r="B167" s="13" t="s">
        <v>147</v>
      </c>
      <c r="C167" s="13" t="s">
        <v>989</v>
      </c>
      <c r="D167" s="13" t="s">
        <v>821</v>
      </c>
      <c r="E167" s="96">
        <v>5602</v>
      </c>
    </row>
    <row r="168" spans="1:5" ht="26.25" customHeight="1" x14ac:dyDescent="0.4">
      <c r="A168" s="13" t="s">
        <v>73</v>
      </c>
      <c r="B168" s="13" t="s">
        <v>147</v>
      </c>
      <c r="C168" s="13" t="s">
        <v>989</v>
      </c>
      <c r="D168" s="13" t="s">
        <v>822</v>
      </c>
      <c r="E168" s="96">
        <v>5603</v>
      </c>
    </row>
    <row r="169" spans="1:5" ht="26.25" customHeight="1" x14ac:dyDescent="0.4">
      <c r="A169" s="13" t="s">
        <v>73</v>
      </c>
      <c r="B169" s="13" t="s">
        <v>147</v>
      </c>
      <c r="C169" s="13" t="s">
        <v>989</v>
      </c>
      <c r="D169" s="13" t="s">
        <v>823</v>
      </c>
      <c r="E169" s="96">
        <v>5604</v>
      </c>
    </row>
    <row r="170" spans="1:5" ht="26.25" customHeight="1" x14ac:dyDescent="0.4">
      <c r="A170" s="13" t="s">
        <v>73</v>
      </c>
      <c r="B170" s="13" t="s">
        <v>147</v>
      </c>
      <c r="C170" s="13" t="s">
        <v>989</v>
      </c>
      <c r="D170" s="13" t="s">
        <v>824</v>
      </c>
      <c r="E170" s="96">
        <v>5605</v>
      </c>
    </row>
    <row r="171" spans="1:5" ht="26.25" customHeight="1" x14ac:dyDescent="0.4">
      <c r="A171" s="13" t="s">
        <v>73</v>
      </c>
      <c r="B171" s="13" t="s">
        <v>147</v>
      </c>
      <c r="C171" s="13" t="s">
        <v>989</v>
      </c>
      <c r="D171" s="13" t="s">
        <v>825</v>
      </c>
      <c r="E171" s="96">
        <v>5606</v>
      </c>
    </row>
    <row r="172" spans="1:5" ht="26.25" customHeight="1" x14ac:dyDescent="0.4">
      <c r="A172" s="13" t="s">
        <v>73</v>
      </c>
      <c r="B172" s="13" t="s">
        <v>147</v>
      </c>
      <c r="C172" s="13" t="s">
        <v>990</v>
      </c>
      <c r="D172" s="13" t="s">
        <v>826</v>
      </c>
      <c r="E172" s="96">
        <v>5701</v>
      </c>
    </row>
    <row r="173" spans="1:5" ht="26.25" customHeight="1" x14ac:dyDescent="0.4">
      <c r="A173" s="13" t="s">
        <v>73</v>
      </c>
      <c r="B173" s="13" t="s">
        <v>147</v>
      </c>
      <c r="C173" s="13" t="s">
        <v>990</v>
      </c>
      <c r="D173" s="13" t="s">
        <v>1025</v>
      </c>
      <c r="E173" s="96">
        <v>5702</v>
      </c>
    </row>
    <row r="174" spans="1:5" ht="26.25" customHeight="1" x14ac:dyDescent="0.4">
      <c r="A174" s="13" t="s">
        <v>73</v>
      </c>
      <c r="B174" s="13" t="s">
        <v>147</v>
      </c>
      <c r="C174" s="13" t="s">
        <v>990</v>
      </c>
      <c r="D174" s="13" t="s">
        <v>827</v>
      </c>
      <c r="E174" s="96">
        <v>5703</v>
      </c>
    </row>
    <row r="175" spans="1:5" ht="26.25" customHeight="1" x14ac:dyDescent="0.4">
      <c r="A175" s="13" t="s">
        <v>73</v>
      </c>
      <c r="B175" s="13" t="s">
        <v>147</v>
      </c>
      <c r="C175" s="13" t="s">
        <v>990</v>
      </c>
      <c r="D175" s="13" t="s">
        <v>828</v>
      </c>
      <c r="E175" s="96">
        <v>5704</v>
      </c>
    </row>
    <row r="176" spans="1:5" ht="26.25" customHeight="1" x14ac:dyDescent="0.4">
      <c r="A176" s="13" t="s">
        <v>73</v>
      </c>
      <c r="B176" s="13" t="s">
        <v>147</v>
      </c>
      <c r="C176" s="13" t="s">
        <v>990</v>
      </c>
      <c r="D176" s="13" t="s">
        <v>829</v>
      </c>
      <c r="E176" s="96">
        <v>5705</v>
      </c>
    </row>
    <row r="177" spans="1:5" ht="26.25" customHeight="1" x14ac:dyDescent="0.4">
      <c r="A177" s="13" t="s">
        <v>73</v>
      </c>
      <c r="B177" s="13" t="s">
        <v>147</v>
      </c>
      <c r="C177" s="13" t="s">
        <v>990</v>
      </c>
      <c r="D177" s="13" t="s">
        <v>830</v>
      </c>
      <c r="E177" s="96">
        <v>5706</v>
      </c>
    </row>
    <row r="178" spans="1:5" ht="26.25" customHeight="1" x14ac:dyDescent="0.4">
      <c r="A178" s="13" t="s">
        <v>73</v>
      </c>
      <c r="B178" s="13" t="s">
        <v>147</v>
      </c>
      <c r="C178" s="13" t="s">
        <v>991</v>
      </c>
      <c r="D178" s="13" t="s">
        <v>831</v>
      </c>
      <c r="E178" s="96">
        <v>5801</v>
      </c>
    </row>
    <row r="179" spans="1:5" ht="26.25" customHeight="1" x14ac:dyDescent="0.4">
      <c r="A179" s="13" t="s">
        <v>73</v>
      </c>
      <c r="B179" s="13" t="s">
        <v>147</v>
      </c>
      <c r="C179" s="13" t="s">
        <v>991</v>
      </c>
      <c r="D179" s="13" t="s">
        <v>832</v>
      </c>
      <c r="E179" s="96">
        <v>5802</v>
      </c>
    </row>
    <row r="180" spans="1:5" ht="26.25" customHeight="1" x14ac:dyDescent="0.4">
      <c r="A180" s="13" t="s">
        <v>73</v>
      </c>
      <c r="B180" s="13" t="s">
        <v>147</v>
      </c>
      <c r="C180" s="13" t="s">
        <v>991</v>
      </c>
      <c r="D180" s="13" t="s">
        <v>833</v>
      </c>
      <c r="E180" s="96">
        <v>5803</v>
      </c>
    </row>
    <row r="181" spans="1:5" ht="26.25" customHeight="1" x14ac:dyDescent="0.4">
      <c r="A181" s="13" t="s">
        <v>73</v>
      </c>
      <c r="B181" s="13" t="s">
        <v>147</v>
      </c>
      <c r="C181" s="13" t="s">
        <v>991</v>
      </c>
      <c r="D181" s="13" t="s">
        <v>834</v>
      </c>
      <c r="E181" s="96">
        <v>5804</v>
      </c>
    </row>
    <row r="182" spans="1:5" ht="26.25" customHeight="1" x14ac:dyDescent="0.4">
      <c r="A182" s="13" t="s">
        <v>73</v>
      </c>
      <c r="B182" s="13" t="s">
        <v>147</v>
      </c>
      <c r="C182" s="13" t="s">
        <v>992</v>
      </c>
      <c r="D182" s="13" t="s">
        <v>835</v>
      </c>
      <c r="E182" s="96">
        <v>5901</v>
      </c>
    </row>
    <row r="183" spans="1:5" ht="26.25" customHeight="1" x14ac:dyDescent="0.4">
      <c r="A183" s="13" t="s">
        <v>73</v>
      </c>
      <c r="B183" s="13" t="s">
        <v>147</v>
      </c>
      <c r="C183" s="13" t="s">
        <v>992</v>
      </c>
      <c r="D183" s="13" t="s">
        <v>836</v>
      </c>
      <c r="E183" s="96">
        <v>5902</v>
      </c>
    </row>
    <row r="184" spans="1:5" ht="26.25" customHeight="1" x14ac:dyDescent="0.4">
      <c r="A184" s="13" t="s">
        <v>73</v>
      </c>
      <c r="B184" s="13" t="s">
        <v>147</v>
      </c>
      <c r="C184" s="13" t="s">
        <v>992</v>
      </c>
      <c r="D184" s="13" t="s">
        <v>837</v>
      </c>
      <c r="E184" s="96">
        <v>5903</v>
      </c>
    </row>
    <row r="185" spans="1:5" ht="26.25" customHeight="1" x14ac:dyDescent="0.4">
      <c r="A185" s="13" t="s">
        <v>73</v>
      </c>
      <c r="B185" s="13" t="s">
        <v>147</v>
      </c>
      <c r="C185" s="13" t="s">
        <v>992</v>
      </c>
      <c r="D185" s="13" t="s">
        <v>838</v>
      </c>
      <c r="E185" s="96">
        <v>5904</v>
      </c>
    </row>
    <row r="186" spans="1:5" ht="26.25" customHeight="1" x14ac:dyDescent="0.4">
      <c r="A186" s="13" t="s">
        <v>73</v>
      </c>
      <c r="B186" s="13" t="s">
        <v>147</v>
      </c>
      <c r="C186" s="13" t="s">
        <v>992</v>
      </c>
      <c r="D186" s="13" t="s">
        <v>839</v>
      </c>
      <c r="E186" s="96">
        <v>5905</v>
      </c>
    </row>
    <row r="187" spans="1:5" ht="26.25" customHeight="1" x14ac:dyDescent="0.4">
      <c r="A187" s="13" t="s">
        <v>73</v>
      </c>
      <c r="B187" s="13" t="s">
        <v>147</v>
      </c>
      <c r="C187" s="13" t="s">
        <v>992</v>
      </c>
      <c r="D187" s="13" t="s">
        <v>840</v>
      </c>
      <c r="E187" s="96">
        <v>5906</v>
      </c>
    </row>
    <row r="188" spans="1:5" ht="26.25" customHeight="1" x14ac:dyDescent="0.4">
      <c r="A188" s="13" t="s">
        <v>73</v>
      </c>
      <c r="B188" s="13" t="s">
        <v>147</v>
      </c>
      <c r="C188" s="13" t="s">
        <v>993</v>
      </c>
      <c r="D188" s="13" t="s">
        <v>841</v>
      </c>
      <c r="E188" s="96">
        <v>6001</v>
      </c>
    </row>
    <row r="189" spans="1:5" ht="26.25" customHeight="1" x14ac:dyDescent="0.4">
      <c r="A189" s="13" t="s">
        <v>73</v>
      </c>
      <c r="B189" s="13" t="s">
        <v>147</v>
      </c>
      <c r="C189" s="13" t="s">
        <v>993</v>
      </c>
      <c r="D189" s="13" t="s">
        <v>842</v>
      </c>
      <c r="E189" s="96">
        <v>6002</v>
      </c>
    </row>
    <row r="190" spans="1:5" ht="26.25" customHeight="1" x14ac:dyDescent="0.4">
      <c r="A190" s="13" t="s">
        <v>73</v>
      </c>
      <c r="B190" s="13" t="s">
        <v>147</v>
      </c>
      <c r="C190" s="13" t="s">
        <v>993</v>
      </c>
      <c r="D190" s="13" t="s">
        <v>843</v>
      </c>
      <c r="E190" s="96">
        <v>6003</v>
      </c>
    </row>
    <row r="191" spans="1:5" ht="26.25" customHeight="1" x14ac:dyDescent="0.4">
      <c r="A191" s="13" t="s">
        <v>73</v>
      </c>
      <c r="B191" s="13" t="s">
        <v>147</v>
      </c>
      <c r="C191" s="13" t="s">
        <v>993</v>
      </c>
      <c r="D191" s="13" t="s">
        <v>844</v>
      </c>
      <c r="E191" s="96">
        <v>6004</v>
      </c>
    </row>
    <row r="192" spans="1:5" ht="26.25" customHeight="1" x14ac:dyDescent="0.4">
      <c r="A192" s="13" t="s">
        <v>73</v>
      </c>
      <c r="B192" s="13" t="s">
        <v>147</v>
      </c>
      <c r="C192" s="13" t="s">
        <v>994</v>
      </c>
      <c r="D192" s="13" t="s">
        <v>845</v>
      </c>
      <c r="E192" s="96">
        <v>6101</v>
      </c>
    </row>
    <row r="193" spans="1:5" ht="26.25" customHeight="1" x14ac:dyDescent="0.4">
      <c r="A193" s="13" t="s">
        <v>73</v>
      </c>
      <c r="B193" s="13" t="s">
        <v>147</v>
      </c>
      <c r="C193" s="13" t="s">
        <v>994</v>
      </c>
      <c r="D193" s="13" t="s">
        <v>846</v>
      </c>
      <c r="E193" s="96">
        <v>6102</v>
      </c>
    </row>
    <row r="194" spans="1:5" ht="26.25" customHeight="1" x14ac:dyDescent="0.4">
      <c r="A194" s="13" t="s">
        <v>73</v>
      </c>
      <c r="B194" s="13" t="s">
        <v>147</v>
      </c>
      <c r="C194" s="13" t="s">
        <v>994</v>
      </c>
      <c r="D194" s="13" t="s">
        <v>847</v>
      </c>
      <c r="E194" s="96">
        <v>6103</v>
      </c>
    </row>
    <row r="195" spans="1:5" ht="26.25" customHeight="1" x14ac:dyDescent="0.4">
      <c r="A195" s="13" t="s">
        <v>73</v>
      </c>
      <c r="B195" s="13" t="s">
        <v>147</v>
      </c>
      <c r="C195" s="13" t="s">
        <v>994</v>
      </c>
      <c r="D195" s="13" t="s">
        <v>848</v>
      </c>
      <c r="E195" s="96">
        <v>6104</v>
      </c>
    </row>
    <row r="196" spans="1:5" ht="26.25" customHeight="1" x14ac:dyDescent="0.4">
      <c r="A196" s="13" t="s">
        <v>73</v>
      </c>
      <c r="B196" s="13" t="s">
        <v>147</v>
      </c>
      <c r="C196" s="13" t="s">
        <v>994</v>
      </c>
      <c r="D196" s="13" t="s">
        <v>849</v>
      </c>
      <c r="E196" s="96">
        <v>6105</v>
      </c>
    </row>
    <row r="197" spans="1:5" ht="26.25" customHeight="1" x14ac:dyDescent="0.4">
      <c r="A197" s="13" t="s">
        <v>73</v>
      </c>
      <c r="B197" s="13" t="s">
        <v>147</v>
      </c>
      <c r="C197" s="13" t="s">
        <v>994</v>
      </c>
      <c r="D197" s="13" t="s">
        <v>850</v>
      </c>
      <c r="E197" s="96">
        <v>6106</v>
      </c>
    </row>
    <row r="198" spans="1:5" ht="26.25" customHeight="1" x14ac:dyDescent="0.4">
      <c r="A198" s="13" t="s">
        <v>1012</v>
      </c>
      <c r="B198" s="13" t="s">
        <v>1013</v>
      </c>
      <c r="C198" s="13" t="s">
        <v>651</v>
      </c>
      <c r="D198" s="13" t="s">
        <v>851</v>
      </c>
      <c r="E198" s="96">
        <v>6201</v>
      </c>
    </row>
    <row r="199" spans="1:5" ht="26.25" customHeight="1" x14ac:dyDescent="0.4">
      <c r="A199" s="13" t="s">
        <v>1012</v>
      </c>
      <c r="B199" s="13" t="s">
        <v>1013</v>
      </c>
      <c r="C199" s="13" t="s">
        <v>651</v>
      </c>
      <c r="D199" s="13" t="s">
        <v>646</v>
      </c>
      <c r="E199" s="96">
        <v>6202</v>
      </c>
    </row>
    <row r="200" spans="1:5" ht="26.25" customHeight="1" x14ac:dyDescent="0.4">
      <c r="A200" s="13" t="s">
        <v>1012</v>
      </c>
      <c r="B200" s="13" t="s">
        <v>1013</v>
      </c>
      <c r="C200" s="13" t="s">
        <v>651</v>
      </c>
      <c r="D200" s="13" t="s">
        <v>852</v>
      </c>
      <c r="E200" s="96">
        <v>6203</v>
      </c>
    </row>
    <row r="201" spans="1:5" ht="26.25" customHeight="1" x14ac:dyDescent="0.4">
      <c r="A201" s="13" t="s">
        <v>1012</v>
      </c>
      <c r="B201" s="13" t="s">
        <v>1013</v>
      </c>
      <c r="C201" s="13" t="s">
        <v>853</v>
      </c>
      <c r="D201" s="13" t="s">
        <v>853</v>
      </c>
      <c r="E201" s="96">
        <v>6301</v>
      </c>
    </row>
    <row r="202" spans="1:5" ht="26.25" customHeight="1" x14ac:dyDescent="0.4">
      <c r="A202" s="13" t="s">
        <v>1012</v>
      </c>
      <c r="B202" s="13" t="s">
        <v>1013</v>
      </c>
      <c r="C202" s="13" t="s">
        <v>643</v>
      </c>
      <c r="D202" s="13" t="s">
        <v>642</v>
      </c>
      <c r="E202" s="96">
        <v>6401</v>
      </c>
    </row>
    <row r="203" spans="1:5" ht="26.25" customHeight="1" x14ac:dyDescent="0.4">
      <c r="A203" s="13" t="s">
        <v>1012</v>
      </c>
      <c r="B203" s="13" t="s">
        <v>1013</v>
      </c>
      <c r="C203" s="13" t="s">
        <v>643</v>
      </c>
      <c r="D203" s="13" t="s">
        <v>854</v>
      </c>
      <c r="E203" s="96">
        <v>6402</v>
      </c>
    </row>
    <row r="204" spans="1:5" ht="26.25" customHeight="1" x14ac:dyDescent="0.4">
      <c r="A204" s="13" t="s">
        <v>1012</v>
      </c>
      <c r="B204" s="13" t="s">
        <v>1013</v>
      </c>
      <c r="C204" s="13" t="s">
        <v>643</v>
      </c>
      <c r="D204" s="13" t="s">
        <v>855</v>
      </c>
      <c r="E204" s="96">
        <v>6403</v>
      </c>
    </row>
    <row r="205" spans="1:5" ht="26.25" customHeight="1" x14ac:dyDescent="0.4">
      <c r="A205" s="13" t="s">
        <v>1012</v>
      </c>
      <c r="B205" s="13" t="s">
        <v>1013</v>
      </c>
      <c r="C205" s="13" t="s">
        <v>641</v>
      </c>
      <c r="D205" s="13" t="s">
        <v>856</v>
      </c>
      <c r="E205" s="96">
        <v>6501</v>
      </c>
    </row>
    <row r="206" spans="1:5" ht="26.25" customHeight="1" x14ac:dyDescent="0.4">
      <c r="A206" s="13" t="s">
        <v>1012</v>
      </c>
      <c r="B206" s="13" t="s">
        <v>1013</v>
      </c>
      <c r="C206" s="13" t="s">
        <v>641</v>
      </c>
      <c r="D206" s="13" t="s">
        <v>857</v>
      </c>
      <c r="E206" s="96">
        <v>6502</v>
      </c>
    </row>
    <row r="207" spans="1:5" ht="26.25" customHeight="1" x14ac:dyDescent="0.4">
      <c r="A207" s="13" t="s">
        <v>1012</v>
      </c>
      <c r="B207" s="13" t="s">
        <v>1013</v>
      </c>
      <c r="C207" s="13" t="s">
        <v>641</v>
      </c>
      <c r="D207" s="13" t="s">
        <v>858</v>
      </c>
      <c r="E207" s="96">
        <v>6503</v>
      </c>
    </row>
    <row r="208" spans="1:5" ht="26.25" customHeight="1" x14ac:dyDescent="0.4">
      <c r="A208" s="13" t="s">
        <v>1012</v>
      </c>
      <c r="B208" s="13" t="s">
        <v>1013</v>
      </c>
      <c r="C208" s="13" t="s">
        <v>859</v>
      </c>
      <c r="D208" s="13" t="s">
        <v>859</v>
      </c>
      <c r="E208" s="96">
        <v>6601</v>
      </c>
    </row>
    <row r="209" spans="1:5" ht="26.25" customHeight="1" x14ac:dyDescent="0.4">
      <c r="A209" s="13" t="s">
        <v>1012</v>
      </c>
      <c r="B209" s="13" t="s">
        <v>648</v>
      </c>
      <c r="C209" s="13" t="s">
        <v>995</v>
      </c>
      <c r="D209" s="13" t="s">
        <v>860</v>
      </c>
      <c r="E209" s="96">
        <v>6701</v>
      </c>
    </row>
    <row r="210" spans="1:5" ht="26.25" customHeight="1" x14ac:dyDescent="0.4">
      <c r="A210" s="13" t="s">
        <v>1012</v>
      </c>
      <c r="B210" s="13" t="s">
        <v>648</v>
      </c>
      <c r="C210" s="13" t="s">
        <v>995</v>
      </c>
      <c r="D210" s="13" t="s">
        <v>861</v>
      </c>
      <c r="E210" s="96">
        <v>6702</v>
      </c>
    </row>
    <row r="211" spans="1:5" ht="26.25" customHeight="1" x14ac:dyDescent="0.4">
      <c r="A211" s="13" t="s">
        <v>1012</v>
      </c>
      <c r="B211" s="13" t="s">
        <v>648</v>
      </c>
      <c r="C211" s="13" t="s">
        <v>995</v>
      </c>
      <c r="D211" s="13" t="s">
        <v>862</v>
      </c>
      <c r="E211" s="96">
        <v>6703</v>
      </c>
    </row>
    <row r="212" spans="1:5" ht="26.25" customHeight="1" x14ac:dyDescent="0.4">
      <c r="A212" s="13" t="s">
        <v>1012</v>
      </c>
      <c r="B212" s="13" t="s">
        <v>648</v>
      </c>
      <c r="C212" s="13" t="s">
        <v>995</v>
      </c>
      <c r="D212" s="13" t="s">
        <v>863</v>
      </c>
      <c r="E212" s="96">
        <v>6704</v>
      </c>
    </row>
    <row r="213" spans="1:5" ht="26.25" customHeight="1" x14ac:dyDescent="0.4">
      <c r="A213" s="13" t="s">
        <v>1012</v>
      </c>
      <c r="B213" s="13" t="s">
        <v>648</v>
      </c>
      <c r="C213" s="13" t="s">
        <v>995</v>
      </c>
      <c r="D213" s="13" t="s">
        <v>864</v>
      </c>
      <c r="E213" s="96">
        <v>6705</v>
      </c>
    </row>
    <row r="214" spans="1:5" ht="26.25" customHeight="1" x14ac:dyDescent="0.4">
      <c r="A214" s="13" t="s">
        <v>1012</v>
      </c>
      <c r="B214" s="13" t="s">
        <v>648</v>
      </c>
      <c r="C214" s="13" t="s">
        <v>995</v>
      </c>
      <c r="D214" s="13" t="s">
        <v>865</v>
      </c>
      <c r="E214" s="96">
        <v>6706</v>
      </c>
    </row>
    <row r="215" spans="1:5" ht="26.25" customHeight="1" x14ac:dyDescent="0.4">
      <c r="A215" s="13" t="s">
        <v>1012</v>
      </c>
      <c r="B215" s="13" t="s">
        <v>648</v>
      </c>
      <c r="C215" s="13" t="s">
        <v>650</v>
      </c>
      <c r="D215" s="13" t="s">
        <v>866</v>
      </c>
      <c r="E215" s="96">
        <v>6801</v>
      </c>
    </row>
    <row r="216" spans="1:5" ht="26.25" customHeight="1" x14ac:dyDescent="0.4">
      <c r="A216" s="13" t="s">
        <v>1012</v>
      </c>
      <c r="B216" s="13" t="s">
        <v>648</v>
      </c>
      <c r="C216" s="13" t="s">
        <v>650</v>
      </c>
      <c r="D216" s="13" t="s">
        <v>867</v>
      </c>
      <c r="E216" s="96">
        <v>6802</v>
      </c>
    </row>
    <row r="217" spans="1:5" ht="26.25" customHeight="1" x14ac:dyDescent="0.4">
      <c r="A217" s="13" t="s">
        <v>1012</v>
      </c>
      <c r="B217" s="13" t="s">
        <v>648</v>
      </c>
      <c r="C217" s="13" t="s">
        <v>650</v>
      </c>
      <c r="D217" s="13" t="s">
        <v>868</v>
      </c>
      <c r="E217" s="96">
        <v>6803</v>
      </c>
    </row>
    <row r="218" spans="1:5" ht="26.25" customHeight="1" x14ac:dyDescent="0.4">
      <c r="A218" s="13" t="s">
        <v>1012</v>
      </c>
      <c r="B218" s="13" t="s">
        <v>648</v>
      </c>
      <c r="C218" s="13" t="s">
        <v>650</v>
      </c>
      <c r="D218" s="13" t="s">
        <v>869</v>
      </c>
      <c r="E218" s="96">
        <v>6804</v>
      </c>
    </row>
    <row r="219" spans="1:5" ht="26.25" customHeight="1" x14ac:dyDescent="0.4">
      <c r="A219" s="13" t="s">
        <v>1012</v>
      </c>
      <c r="B219" s="13" t="s">
        <v>648</v>
      </c>
      <c r="C219" s="13" t="s">
        <v>650</v>
      </c>
      <c r="D219" s="13" t="s">
        <v>870</v>
      </c>
      <c r="E219" s="96">
        <v>6805</v>
      </c>
    </row>
    <row r="220" spans="1:5" ht="26.25" customHeight="1" x14ac:dyDescent="0.4">
      <c r="A220" s="13" t="s">
        <v>1012</v>
      </c>
      <c r="B220" s="13" t="s">
        <v>648</v>
      </c>
      <c r="C220" s="13" t="s">
        <v>650</v>
      </c>
      <c r="D220" s="13" t="s">
        <v>871</v>
      </c>
      <c r="E220" s="96">
        <v>6806</v>
      </c>
    </row>
    <row r="221" spans="1:5" ht="26.25" customHeight="1" x14ac:dyDescent="0.4">
      <c r="A221" s="13" t="s">
        <v>1012</v>
      </c>
      <c r="B221" s="13" t="s">
        <v>648</v>
      </c>
      <c r="C221" s="13" t="s">
        <v>650</v>
      </c>
      <c r="D221" s="13" t="s">
        <v>872</v>
      </c>
      <c r="E221" s="96">
        <v>6807</v>
      </c>
    </row>
    <row r="222" spans="1:5" ht="26.25" customHeight="1" x14ac:dyDescent="0.4">
      <c r="A222" s="13" t="s">
        <v>1012</v>
      </c>
      <c r="B222" s="13" t="s">
        <v>648</v>
      </c>
      <c r="C222" s="13" t="s">
        <v>649</v>
      </c>
      <c r="D222" s="13" t="s">
        <v>873</v>
      </c>
      <c r="E222" s="96">
        <v>6901</v>
      </c>
    </row>
    <row r="223" spans="1:5" ht="26.25" customHeight="1" x14ac:dyDescent="0.4">
      <c r="A223" s="13" t="s">
        <v>1012</v>
      </c>
      <c r="B223" s="13" t="s">
        <v>648</v>
      </c>
      <c r="C223" s="13" t="s">
        <v>649</v>
      </c>
      <c r="D223" s="13" t="s">
        <v>874</v>
      </c>
      <c r="E223" s="96">
        <v>6902</v>
      </c>
    </row>
    <row r="224" spans="1:5" ht="26.25" customHeight="1" x14ac:dyDescent="0.4">
      <c r="A224" s="13" t="s">
        <v>1012</v>
      </c>
      <c r="B224" s="13" t="s">
        <v>1014</v>
      </c>
      <c r="C224" s="13" t="s">
        <v>996</v>
      </c>
      <c r="D224" s="13" t="s">
        <v>875</v>
      </c>
      <c r="E224" s="96">
        <v>7001</v>
      </c>
    </row>
    <row r="225" spans="1:5" ht="26.25" customHeight="1" x14ac:dyDescent="0.4">
      <c r="A225" s="13" t="s">
        <v>1012</v>
      </c>
      <c r="B225" s="13" t="s">
        <v>1014</v>
      </c>
      <c r="C225" s="13" t="s">
        <v>996</v>
      </c>
      <c r="D225" s="13" t="s">
        <v>876</v>
      </c>
      <c r="E225" s="96">
        <v>7002</v>
      </c>
    </row>
    <row r="226" spans="1:5" ht="26.25" customHeight="1" x14ac:dyDescent="0.4">
      <c r="A226" s="13" t="s">
        <v>1012</v>
      </c>
      <c r="B226" s="13" t="s">
        <v>1014</v>
      </c>
      <c r="C226" s="13" t="s">
        <v>996</v>
      </c>
      <c r="D226" s="13" t="s">
        <v>877</v>
      </c>
      <c r="E226" s="96">
        <v>7003</v>
      </c>
    </row>
    <row r="227" spans="1:5" ht="26.25" customHeight="1" x14ac:dyDescent="0.4">
      <c r="A227" s="13" t="s">
        <v>1012</v>
      </c>
      <c r="B227" s="13" t="s">
        <v>1014</v>
      </c>
      <c r="C227" s="13" t="s">
        <v>996</v>
      </c>
      <c r="D227" s="13" t="s">
        <v>644</v>
      </c>
      <c r="E227" s="96">
        <v>7004</v>
      </c>
    </row>
    <row r="228" spans="1:5" ht="26.25" customHeight="1" x14ac:dyDescent="0.4">
      <c r="A228" s="13" t="s">
        <v>1012</v>
      </c>
      <c r="B228" s="13" t="s">
        <v>1014</v>
      </c>
      <c r="C228" s="13" t="s">
        <v>997</v>
      </c>
      <c r="D228" s="13" t="s">
        <v>878</v>
      </c>
      <c r="E228" s="96">
        <v>7101</v>
      </c>
    </row>
    <row r="229" spans="1:5" ht="26.25" customHeight="1" x14ac:dyDescent="0.4">
      <c r="A229" s="13" t="s">
        <v>1012</v>
      </c>
      <c r="B229" s="13" t="s">
        <v>1014</v>
      </c>
      <c r="C229" s="13" t="s">
        <v>997</v>
      </c>
      <c r="D229" s="13" t="s">
        <v>879</v>
      </c>
      <c r="E229" s="96">
        <v>7102</v>
      </c>
    </row>
    <row r="230" spans="1:5" ht="26.25" customHeight="1" x14ac:dyDescent="0.4">
      <c r="A230" s="13" t="s">
        <v>1012</v>
      </c>
      <c r="B230" s="13" t="s">
        <v>1014</v>
      </c>
      <c r="C230" s="13" t="s">
        <v>997</v>
      </c>
      <c r="D230" s="13" t="s">
        <v>880</v>
      </c>
      <c r="E230" s="96">
        <v>7103</v>
      </c>
    </row>
    <row r="231" spans="1:5" ht="26.25" customHeight="1" x14ac:dyDescent="0.4">
      <c r="A231" s="13" t="s">
        <v>1012</v>
      </c>
      <c r="B231" s="13" t="s">
        <v>1014</v>
      </c>
      <c r="C231" s="13" t="s">
        <v>997</v>
      </c>
      <c r="D231" s="13" t="s">
        <v>881</v>
      </c>
      <c r="E231" s="96">
        <v>7104</v>
      </c>
    </row>
    <row r="232" spans="1:5" ht="26.25" customHeight="1" x14ac:dyDescent="0.4">
      <c r="A232" s="13" t="s">
        <v>1012</v>
      </c>
      <c r="B232" s="13" t="s">
        <v>1014</v>
      </c>
      <c r="C232" s="13" t="s">
        <v>997</v>
      </c>
      <c r="D232" s="13" t="s">
        <v>882</v>
      </c>
      <c r="E232" s="96">
        <v>7105</v>
      </c>
    </row>
    <row r="233" spans="1:5" ht="26.25" customHeight="1" x14ac:dyDescent="0.4">
      <c r="A233" s="13" t="s">
        <v>1012</v>
      </c>
      <c r="B233" s="13" t="s">
        <v>1014</v>
      </c>
      <c r="C233" s="13" t="s">
        <v>998</v>
      </c>
      <c r="D233" s="13" t="s">
        <v>883</v>
      </c>
      <c r="E233" s="96">
        <v>7201</v>
      </c>
    </row>
    <row r="234" spans="1:5" ht="26.25" customHeight="1" x14ac:dyDescent="0.4">
      <c r="A234" s="13" t="s">
        <v>1012</v>
      </c>
      <c r="B234" s="13" t="s">
        <v>1014</v>
      </c>
      <c r="C234" s="13" t="s">
        <v>998</v>
      </c>
      <c r="D234" s="13" t="s">
        <v>884</v>
      </c>
      <c r="E234" s="96">
        <v>7202</v>
      </c>
    </row>
    <row r="235" spans="1:5" ht="26.25" customHeight="1" x14ac:dyDescent="0.4">
      <c r="A235" s="13" t="s">
        <v>1012</v>
      </c>
      <c r="B235" s="13" t="s">
        <v>1014</v>
      </c>
      <c r="C235" s="13" t="s">
        <v>999</v>
      </c>
      <c r="D235" s="13" t="s">
        <v>645</v>
      </c>
      <c r="E235" s="96">
        <v>7301</v>
      </c>
    </row>
    <row r="236" spans="1:5" ht="26.25" customHeight="1" x14ac:dyDescent="0.4">
      <c r="A236" s="13" t="s">
        <v>1012</v>
      </c>
      <c r="B236" s="13" t="s">
        <v>1014</v>
      </c>
      <c r="C236" s="13" t="s">
        <v>999</v>
      </c>
      <c r="D236" s="13" t="s">
        <v>885</v>
      </c>
      <c r="E236" s="96">
        <v>7302</v>
      </c>
    </row>
    <row r="237" spans="1:5" ht="26.25" customHeight="1" x14ac:dyDescent="0.4">
      <c r="A237" s="13" t="s">
        <v>1012</v>
      </c>
      <c r="B237" s="13" t="s">
        <v>1014</v>
      </c>
      <c r="C237" s="13" t="s">
        <v>1000</v>
      </c>
      <c r="D237" s="13" t="s">
        <v>886</v>
      </c>
      <c r="E237" s="96">
        <v>7401</v>
      </c>
    </row>
    <row r="238" spans="1:5" ht="26.25" customHeight="1" x14ac:dyDescent="0.4">
      <c r="A238" s="13" t="s">
        <v>1012</v>
      </c>
      <c r="B238" s="13" t="s">
        <v>1014</v>
      </c>
      <c r="C238" s="13" t="s">
        <v>1000</v>
      </c>
      <c r="D238" s="13" t="s">
        <v>887</v>
      </c>
      <c r="E238" s="96">
        <v>7402</v>
      </c>
    </row>
    <row r="239" spans="1:5" ht="26.25" customHeight="1" x14ac:dyDescent="0.4">
      <c r="A239" s="13" t="s">
        <v>1012</v>
      </c>
      <c r="B239" s="13" t="s">
        <v>1014</v>
      </c>
      <c r="C239" s="13" t="s">
        <v>1002</v>
      </c>
      <c r="D239" s="13" t="s">
        <v>888</v>
      </c>
      <c r="E239" s="96">
        <v>7501</v>
      </c>
    </row>
    <row r="240" spans="1:5" ht="26.25" customHeight="1" x14ac:dyDescent="0.4">
      <c r="A240" s="13" t="s">
        <v>1012</v>
      </c>
      <c r="B240" s="13" t="s">
        <v>1014</v>
      </c>
      <c r="C240" s="13" t="s">
        <v>1002</v>
      </c>
      <c r="D240" s="13" t="s">
        <v>889</v>
      </c>
      <c r="E240" s="96">
        <v>7502</v>
      </c>
    </row>
    <row r="241" spans="1:5" ht="26.25" customHeight="1" x14ac:dyDescent="0.4">
      <c r="A241" s="13" t="s">
        <v>1012</v>
      </c>
      <c r="B241" s="13" t="s">
        <v>1014</v>
      </c>
      <c r="C241" s="13" t="s">
        <v>1001</v>
      </c>
      <c r="D241" s="13" t="s">
        <v>890</v>
      </c>
      <c r="E241" s="96">
        <v>7601</v>
      </c>
    </row>
    <row r="242" spans="1:5" ht="26.25" customHeight="1" x14ac:dyDescent="0.4">
      <c r="A242" s="13" t="s">
        <v>1012</v>
      </c>
      <c r="B242" s="13" t="s">
        <v>1014</v>
      </c>
      <c r="C242" s="13" t="s">
        <v>1001</v>
      </c>
      <c r="D242" s="13" t="s">
        <v>891</v>
      </c>
      <c r="E242" s="96">
        <v>7602</v>
      </c>
    </row>
    <row r="243" spans="1:5" ht="26.25" customHeight="1" x14ac:dyDescent="0.4">
      <c r="A243" s="13" t="s">
        <v>1012</v>
      </c>
      <c r="B243" s="13" t="s">
        <v>1014</v>
      </c>
      <c r="C243" s="13" t="s">
        <v>1001</v>
      </c>
      <c r="D243" s="13" t="s">
        <v>892</v>
      </c>
      <c r="E243" s="96">
        <v>7603</v>
      </c>
    </row>
    <row r="244" spans="1:5" ht="26.25" customHeight="1" x14ac:dyDescent="0.4">
      <c r="A244" s="13" t="s">
        <v>1012</v>
      </c>
      <c r="B244" s="13" t="s">
        <v>1014</v>
      </c>
      <c r="C244" s="13" t="s">
        <v>1003</v>
      </c>
      <c r="D244" s="13" t="s">
        <v>893</v>
      </c>
      <c r="E244" s="96">
        <v>7701</v>
      </c>
    </row>
    <row r="245" spans="1:5" ht="26.25" customHeight="1" x14ac:dyDescent="0.4">
      <c r="A245" s="13" t="s">
        <v>1012</v>
      </c>
      <c r="B245" s="13" t="s">
        <v>1014</v>
      </c>
      <c r="C245" s="13" t="s">
        <v>1003</v>
      </c>
      <c r="D245" s="13" t="s">
        <v>894</v>
      </c>
      <c r="E245" s="96">
        <v>7702</v>
      </c>
    </row>
    <row r="246" spans="1:5" ht="26.25" customHeight="1" x14ac:dyDescent="0.4">
      <c r="A246" s="13" t="s">
        <v>1012</v>
      </c>
      <c r="B246" s="13" t="s">
        <v>1014</v>
      </c>
      <c r="C246" s="13" t="s">
        <v>1003</v>
      </c>
      <c r="D246" s="13" t="s">
        <v>895</v>
      </c>
      <c r="E246" s="96">
        <v>7703</v>
      </c>
    </row>
    <row r="247" spans="1:5" ht="26.25" customHeight="1" x14ac:dyDescent="0.4">
      <c r="A247" s="13" t="s">
        <v>1012</v>
      </c>
      <c r="B247" s="13" t="s">
        <v>1015</v>
      </c>
      <c r="C247" s="13" t="s">
        <v>652</v>
      </c>
      <c r="D247" s="13" t="s">
        <v>896</v>
      </c>
      <c r="E247" s="96">
        <v>7801</v>
      </c>
    </row>
    <row r="248" spans="1:5" ht="26.25" customHeight="1" x14ac:dyDescent="0.4">
      <c r="A248" s="13" t="s">
        <v>1012</v>
      </c>
      <c r="B248" s="13" t="s">
        <v>1015</v>
      </c>
      <c r="C248" s="13" t="s">
        <v>652</v>
      </c>
      <c r="D248" s="13" t="s">
        <v>897</v>
      </c>
      <c r="E248" s="96">
        <v>7802</v>
      </c>
    </row>
    <row r="249" spans="1:5" ht="26.25" customHeight="1" x14ac:dyDescent="0.4">
      <c r="A249" s="13" t="s">
        <v>1012</v>
      </c>
      <c r="B249" s="13" t="s">
        <v>1015</v>
      </c>
      <c r="C249" s="13" t="s">
        <v>652</v>
      </c>
      <c r="D249" s="13" t="s">
        <v>898</v>
      </c>
      <c r="E249" s="96">
        <v>7803</v>
      </c>
    </row>
    <row r="250" spans="1:5" ht="26.25" customHeight="1" x14ac:dyDescent="0.4">
      <c r="A250" s="13" t="s">
        <v>1012</v>
      </c>
      <c r="B250" s="13" t="s">
        <v>1015</v>
      </c>
      <c r="C250" s="13" t="s">
        <v>652</v>
      </c>
      <c r="D250" s="13" t="s">
        <v>899</v>
      </c>
      <c r="E250" s="96">
        <v>7804</v>
      </c>
    </row>
    <row r="251" spans="1:5" ht="26.25" customHeight="1" x14ac:dyDescent="0.4">
      <c r="A251" s="13" t="s">
        <v>1012</v>
      </c>
      <c r="B251" s="13" t="s">
        <v>1015</v>
      </c>
      <c r="C251" s="13" t="s">
        <v>652</v>
      </c>
      <c r="D251" s="13" t="s">
        <v>900</v>
      </c>
      <c r="E251" s="96">
        <v>7805</v>
      </c>
    </row>
    <row r="252" spans="1:5" ht="26.25" customHeight="1" x14ac:dyDescent="0.4">
      <c r="A252" s="13" t="s">
        <v>1012</v>
      </c>
      <c r="B252" s="13" t="s">
        <v>1015</v>
      </c>
      <c r="C252" s="13" t="s">
        <v>652</v>
      </c>
      <c r="D252" s="13" t="s">
        <v>901</v>
      </c>
      <c r="E252" s="96">
        <v>7806</v>
      </c>
    </row>
    <row r="253" spans="1:5" ht="26.25" customHeight="1" x14ac:dyDescent="0.4">
      <c r="A253" s="13" t="s">
        <v>1012</v>
      </c>
      <c r="B253" s="13" t="s">
        <v>1015</v>
      </c>
      <c r="C253" s="13" t="s">
        <v>652</v>
      </c>
      <c r="D253" s="13" t="s">
        <v>902</v>
      </c>
      <c r="E253" s="96">
        <v>7807</v>
      </c>
    </row>
    <row r="254" spans="1:5" ht="26.25" customHeight="1" x14ac:dyDescent="0.4">
      <c r="A254" s="13" t="s">
        <v>1012</v>
      </c>
      <c r="B254" s="13" t="s">
        <v>1015</v>
      </c>
      <c r="C254" s="13" t="s">
        <v>652</v>
      </c>
      <c r="D254" s="13" t="s">
        <v>903</v>
      </c>
      <c r="E254" s="96">
        <v>7808</v>
      </c>
    </row>
    <row r="255" spans="1:5" ht="26.25" customHeight="1" x14ac:dyDescent="0.4">
      <c r="A255" s="13" t="s">
        <v>1012</v>
      </c>
      <c r="B255" s="13" t="s">
        <v>1015</v>
      </c>
      <c r="C255" s="13" t="s">
        <v>647</v>
      </c>
      <c r="D255" s="13" t="s">
        <v>904</v>
      </c>
      <c r="E255" s="96">
        <v>7901</v>
      </c>
    </row>
    <row r="256" spans="1:5" ht="26.25" customHeight="1" x14ac:dyDescent="0.4">
      <c r="A256" s="13" t="s">
        <v>1012</v>
      </c>
      <c r="B256" s="13" t="s">
        <v>1015</v>
      </c>
      <c r="C256" s="13" t="s">
        <v>647</v>
      </c>
      <c r="D256" s="13" t="s">
        <v>905</v>
      </c>
      <c r="E256" s="96">
        <v>7902</v>
      </c>
    </row>
    <row r="257" spans="1:5" ht="26.25" customHeight="1" x14ac:dyDescent="0.4">
      <c r="A257" s="13" t="s">
        <v>1012</v>
      </c>
      <c r="B257" s="13" t="s">
        <v>1015</v>
      </c>
      <c r="C257" s="13" t="s">
        <v>647</v>
      </c>
      <c r="D257" s="13" t="s">
        <v>906</v>
      </c>
      <c r="E257" s="96">
        <v>7903</v>
      </c>
    </row>
    <row r="258" spans="1:5" ht="26.25" customHeight="1" x14ac:dyDescent="0.4">
      <c r="A258" s="13" t="s">
        <v>1012</v>
      </c>
      <c r="B258" s="13" t="s">
        <v>1015</v>
      </c>
      <c r="C258" s="13" t="s">
        <v>647</v>
      </c>
      <c r="D258" s="13" t="s">
        <v>907</v>
      </c>
      <c r="E258" s="96">
        <v>7904</v>
      </c>
    </row>
    <row r="259" spans="1:5" ht="26.25" customHeight="1" x14ac:dyDescent="0.4">
      <c r="A259" s="13" t="s">
        <v>1012</v>
      </c>
      <c r="B259" s="13" t="s">
        <v>1015</v>
      </c>
      <c r="C259" s="13" t="s">
        <v>647</v>
      </c>
      <c r="D259" s="13" t="s">
        <v>908</v>
      </c>
      <c r="E259" s="96">
        <v>7905</v>
      </c>
    </row>
    <row r="260" spans="1:5" ht="26.25" customHeight="1" x14ac:dyDescent="0.4">
      <c r="A260" s="13" t="s">
        <v>1012</v>
      </c>
      <c r="B260" s="13" t="s">
        <v>1015</v>
      </c>
      <c r="C260" s="13" t="s">
        <v>647</v>
      </c>
      <c r="D260" s="13" t="s">
        <v>909</v>
      </c>
      <c r="E260" s="96">
        <v>7906</v>
      </c>
    </row>
    <row r="261" spans="1:5" ht="26.25" customHeight="1" x14ac:dyDescent="0.4">
      <c r="A261" s="13" t="s">
        <v>1012</v>
      </c>
      <c r="B261" s="13" t="s">
        <v>1015</v>
      </c>
      <c r="C261" s="13" t="s">
        <v>647</v>
      </c>
      <c r="D261" s="13" t="s">
        <v>910</v>
      </c>
      <c r="E261" s="96">
        <v>7907</v>
      </c>
    </row>
    <row r="262" spans="1:5" ht="26.25" customHeight="1" x14ac:dyDescent="0.4">
      <c r="A262" s="13" t="s">
        <v>1012</v>
      </c>
      <c r="B262" s="13" t="s">
        <v>1015</v>
      </c>
      <c r="C262" s="13" t="s">
        <v>647</v>
      </c>
      <c r="D262" s="13" t="s">
        <v>911</v>
      </c>
      <c r="E262" s="96">
        <v>7908</v>
      </c>
    </row>
    <row r="263" spans="1:5" ht="26.25" customHeight="1" x14ac:dyDescent="0.4">
      <c r="A263" s="13" t="s">
        <v>1012</v>
      </c>
      <c r="B263" s="13" t="s">
        <v>1015</v>
      </c>
      <c r="C263" s="13" t="s">
        <v>647</v>
      </c>
      <c r="D263" s="13" t="s">
        <v>912</v>
      </c>
      <c r="E263" s="96">
        <v>7909</v>
      </c>
    </row>
    <row r="264" spans="1:5" ht="26.25" customHeight="1" x14ac:dyDescent="0.4">
      <c r="A264" s="13" t="s">
        <v>1012</v>
      </c>
      <c r="B264" s="13" t="s">
        <v>1015</v>
      </c>
      <c r="C264" s="13" t="s">
        <v>647</v>
      </c>
      <c r="D264" s="13" t="s">
        <v>913</v>
      </c>
      <c r="E264" s="96">
        <v>7910</v>
      </c>
    </row>
    <row r="265" spans="1:5" ht="26.25" customHeight="1" x14ac:dyDescent="0.4">
      <c r="A265" s="13" t="s">
        <v>1012</v>
      </c>
      <c r="B265" s="13" t="s">
        <v>1015</v>
      </c>
      <c r="C265" s="13" t="s">
        <v>647</v>
      </c>
      <c r="D265" s="13" t="s">
        <v>914</v>
      </c>
      <c r="E265" s="96">
        <v>7911</v>
      </c>
    </row>
    <row r="266" spans="1:5" ht="26.25" customHeight="1" x14ac:dyDescent="0.4">
      <c r="A266" s="13" t="s">
        <v>1012</v>
      </c>
      <c r="B266" s="13" t="s">
        <v>1015</v>
      </c>
      <c r="C266" s="13" t="s">
        <v>647</v>
      </c>
      <c r="D266" s="13" t="s">
        <v>915</v>
      </c>
      <c r="E266" s="96">
        <v>7912</v>
      </c>
    </row>
    <row r="267" spans="1:5" ht="26.25" customHeight="1" x14ac:dyDescent="0.4">
      <c r="A267" s="13" t="s">
        <v>1012</v>
      </c>
      <c r="B267" s="13" t="s">
        <v>1015</v>
      </c>
      <c r="C267" s="13" t="s">
        <v>647</v>
      </c>
      <c r="D267" s="13" t="s">
        <v>916</v>
      </c>
      <c r="E267" s="96">
        <v>7913</v>
      </c>
    </row>
    <row r="268" spans="1:5" ht="26.25" customHeight="1" x14ac:dyDescent="0.4">
      <c r="A268" s="13" t="s">
        <v>1012</v>
      </c>
      <c r="B268" s="13" t="s">
        <v>1015</v>
      </c>
      <c r="C268" s="13" t="s">
        <v>1004</v>
      </c>
      <c r="D268" s="13" t="s">
        <v>917</v>
      </c>
      <c r="E268" s="96">
        <v>8001</v>
      </c>
    </row>
    <row r="269" spans="1:5" ht="26.25" customHeight="1" x14ac:dyDescent="0.4">
      <c r="A269" s="13" t="s">
        <v>1012</v>
      </c>
      <c r="B269" s="13" t="s">
        <v>1015</v>
      </c>
      <c r="C269" s="13" t="s">
        <v>1004</v>
      </c>
      <c r="D269" s="13" t="s">
        <v>918</v>
      </c>
      <c r="E269" s="96">
        <v>8002</v>
      </c>
    </row>
    <row r="270" spans="1:5" ht="26.25" customHeight="1" x14ac:dyDescent="0.4">
      <c r="A270" s="13" t="s">
        <v>1012</v>
      </c>
      <c r="B270" s="13" t="s">
        <v>1015</v>
      </c>
      <c r="C270" s="13" t="s">
        <v>1004</v>
      </c>
      <c r="D270" s="13" t="s">
        <v>919</v>
      </c>
      <c r="E270" s="96">
        <v>8003</v>
      </c>
    </row>
    <row r="271" spans="1:5" ht="26.25" customHeight="1" x14ac:dyDescent="0.4">
      <c r="A271" s="13" t="s">
        <v>1012</v>
      </c>
      <c r="B271" s="13" t="s">
        <v>1015</v>
      </c>
      <c r="C271" s="13" t="s">
        <v>1004</v>
      </c>
      <c r="D271" s="13" t="s">
        <v>920</v>
      </c>
      <c r="E271" s="96">
        <v>8004</v>
      </c>
    </row>
    <row r="272" spans="1:5" ht="26.25" customHeight="1" x14ac:dyDescent="0.4">
      <c r="A272" s="13" t="s">
        <v>1012</v>
      </c>
      <c r="B272" s="13" t="s">
        <v>1015</v>
      </c>
      <c r="C272" s="13" t="s">
        <v>654</v>
      </c>
      <c r="D272" s="13" t="s">
        <v>921</v>
      </c>
      <c r="E272" s="96">
        <v>8101</v>
      </c>
    </row>
    <row r="273" spans="1:5" ht="26.25" customHeight="1" x14ac:dyDescent="0.4">
      <c r="A273" s="13" t="s">
        <v>1012</v>
      </c>
      <c r="B273" s="13" t="s">
        <v>1015</v>
      </c>
      <c r="C273" s="13" t="s">
        <v>654</v>
      </c>
      <c r="D273" s="13" t="s">
        <v>922</v>
      </c>
      <c r="E273" s="96">
        <v>8102</v>
      </c>
    </row>
    <row r="274" spans="1:5" ht="26.25" customHeight="1" x14ac:dyDescent="0.4">
      <c r="A274" s="13" t="s">
        <v>1012</v>
      </c>
      <c r="B274" s="13" t="s">
        <v>1015</v>
      </c>
      <c r="C274" s="13" t="s">
        <v>654</v>
      </c>
      <c r="D274" s="13" t="s">
        <v>923</v>
      </c>
      <c r="E274" s="96">
        <v>8103</v>
      </c>
    </row>
    <row r="275" spans="1:5" ht="26.25" customHeight="1" x14ac:dyDescent="0.4">
      <c r="A275" s="13" t="s">
        <v>1012</v>
      </c>
      <c r="B275" s="13" t="s">
        <v>1015</v>
      </c>
      <c r="C275" s="13" t="s">
        <v>654</v>
      </c>
      <c r="D275" s="13" t="s">
        <v>924</v>
      </c>
      <c r="E275" s="96">
        <v>8104</v>
      </c>
    </row>
    <row r="276" spans="1:5" ht="26.25" customHeight="1" x14ac:dyDescent="0.4">
      <c r="A276" s="13" t="s">
        <v>1012</v>
      </c>
      <c r="B276" s="13" t="s">
        <v>1015</v>
      </c>
      <c r="C276" s="13" t="s">
        <v>1005</v>
      </c>
      <c r="D276" s="13" t="s">
        <v>925</v>
      </c>
      <c r="E276" s="96">
        <v>8201</v>
      </c>
    </row>
    <row r="277" spans="1:5" ht="26.25" customHeight="1" x14ac:dyDescent="0.4">
      <c r="A277" s="13" t="s">
        <v>1012</v>
      </c>
      <c r="B277" s="13" t="s">
        <v>1015</v>
      </c>
      <c r="C277" s="13" t="s">
        <v>1005</v>
      </c>
      <c r="D277" s="13" t="s">
        <v>926</v>
      </c>
      <c r="E277" s="96">
        <v>8202</v>
      </c>
    </row>
    <row r="278" spans="1:5" ht="26.25" customHeight="1" x14ac:dyDescent="0.4">
      <c r="A278" s="13" t="s">
        <v>1012</v>
      </c>
      <c r="B278" s="13" t="s">
        <v>1015</v>
      </c>
      <c r="C278" s="13" t="s">
        <v>1005</v>
      </c>
      <c r="D278" s="13" t="s">
        <v>927</v>
      </c>
      <c r="E278" s="96">
        <v>8203</v>
      </c>
    </row>
    <row r="279" spans="1:5" ht="26.25" customHeight="1" x14ac:dyDescent="0.4">
      <c r="A279" s="13" t="s">
        <v>1012</v>
      </c>
      <c r="B279" s="13" t="s">
        <v>1015</v>
      </c>
      <c r="C279" s="13" t="s">
        <v>1005</v>
      </c>
      <c r="D279" s="13" t="s">
        <v>928</v>
      </c>
      <c r="E279" s="96">
        <v>8204</v>
      </c>
    </row>
    <row r="280" spans="1:5" ht="26.25" customHeight="1" x14ac:dyDescent="0.4">
      <c r="A280" s="13" t="s">
        <v>1012</v>
      </c>
      <c r="B280" s="13" t="s">
        <v>1015</v>
      </c>
      <c r="C280" s="13" t="s">
        <v>1005</v>
      </c>
      <c r="D280" s="13" t="s">
        <v>929</v>
      </c>
      <c r="E280" s="96">
        <v>8205</v>
      </c>
    </row>
    <row r="281" spans="1:5" ht="26.25" customHeight="1" x14ac:dyDescent="0.4">
      <c r="A281" s="13" t="s">
        <v>1012</v>
      </c>
      <c r="B281" s="13" t="s">
        <v>1015</v>
      </c>
      <c r="C281" s="13" t="s">
        <v>1005</v>
      </c>
      <c r="D281" s="13" t="s">
        <v>930</v>
      </c>
      <c r="E281" s="96">
        <v>8206</v>
      </c>
    </row>
    <row r="282" spans="1:5" ht="26.25" customHeight="1" x14ac:dyDescent="0.4">
      <c r="A282" s="13" t="s">
        <v>1012</v>
      </c>
      <c r="B282" s="13" t="s">
        <v>1015</v>
      </c>
      <c r="C282" s="13" t="s">
        <v>1005</v>
      </c>
      <c r="D282" s="13" t="s">
        <v>931</v>
      </c>
      <c r="E282" s="96">
        <v>8207</v>
      </c>
    </row>
    <row r="283" spans="1:5" ht="26.25" customHeight="1" x14ac:dyDescent="0.4">
      <c r="A283" s="13" t="s">
        <v>1012</v>
      </c>
      <c r="B283" s="13" t="s">
        <v>1015</v>
      </c>
      <c r="C283" s="13" t="s">
        <v>1005</v>
      </c>
      <c r="D283" s="13" t="s">
        <v>932</v>
      </c>
      <c r="E283" s="96">
        <v>8208</v>
      </c>
    </row>
    <row r="284" spans="1:5" ht="26.25" customHeight="1" x14ac:dyDescent="0.4">
      <c r="A284" s="13" t="s">
        <v>1012</v>
      </c>
      <c r="B284" s="13" t="s">
        <v>1015</v>
      </c>
      <c r="C284" s="13" t="s">
        <v>1005</v>
      </c>
      <c r="D284" s="13" t="s">
        <v>933</v>
      </c>
      <c r="E284" s="96">
        <v>8209</v>
      </c>
    </row>
    <row r="285" spans="1:5" ht="26.25" customHeight="1" x14ac:dyDescent="0.4">
      <c r="A285" s="13" t="s">
        <v>1012</v>
      </c>
      <c r="B285" s="13" t="s">
        <v>1015</v>
      </c>
      <c r="C285" s="13" t="s">
        <v>1005</v>
      </c>
      <c r="D285" s="13" t="s">
        <v>934</v>
      </c>
      <c r="E285" s="96">
        <v>8210</v>
      </c>
    </row>
    <row r="286" spans="1:5" ht="26.25" customHeight="1" x14ac:dyDescent="0.4">
      <c r="A286" s="13" t="s">
        <v>1012</v>
      </c>
      <c r="B286" s="13" t="s">
        <v>1015</v>
      </c>
      <c r="C286" s="13" t="s">
        <v>1005</v>
      </c>
      <c r="D286" s="13" t="s">
        <v>935</v>
      </c>
      <c r="E286" s="96">
        <v>8211</v>
      </c>
    </row>
    <row r="287" spans="1:5" ht="26.25" customHeight="1" x14ac:dyDescent="0.4">
      <c r="A287" s="13" t="s">
        <v>1012</v>
      </c>
      <c r="B287" s="13" t="s">
        <v>1015</v>
      </c>
      <c r="C287" s="13" t="s">
        <v>1005</v>
      </c>
      <c r="D287" s="13" t="s">
        <v>936</v>
      </c>
      <c r="E287" s="96">
        <v>8212</v>
      </c>
    </row>
    <row r="288" spans="1:5" ht="26.25" customHeight="1" x14ac:dyDescent="0.4">
      <c r="A288" s="13" t="s">
        <v>1012</v>
      </c>
      <c r="B288" s="13" t="s">
        <v>1015</v>
      </c>
      <c r="C288" s="13" t="s">
        <v>1005</v>
      </c>
      <c r="D288" s="13" t="s">
        <v>937</v>
      </c>
      <c r="E288" s="96">
        <v>8213</v>
      </c>
    </row>
    <row r="289" spans="1:5" ht="26.25" customHeight="1" x14ac:dyDescent="0.4">
      <c r="A289" s="13" t="s">
        <v>1012</v>
      </c>
      <c r="B289" s="13" t="s">
        <v>1015</v>
      </c>
      <c r="C289" s="13" t="s">
        <v>1005</v>
      </c>
      <c r="D289" s="13" t="s">
        <v>938</v>
      </c>
      <c r="E289" s="96">
        <v>8214</v>
      </c>
    </row>
    <row r="290" spans="1:5" ht="26.25" customHeight="1" x14ac:dyDescent="0.4">
      <c r="A290" s="13" t="s">
        <v>1012</v>
      </c>
      <c r="B290" s="13" t="s">
        <v>1015</v>
      </c>
      <c r="C290" s="13" t="s">
        <v>1005</v>
      </c>
      <c r="D290" s="13" t="s">
        <v>939</v>
      </c>
      <c r="E290" s="96">
        <v>8215</v>
      </c>
    </row>
    <row r="291" spans="1:5" ht="26.25" customHeight="1" x14ac:dyDescent="0.4">
      <c r="A291" s="13" t="s">
        <v>1012</v>
      </c>
      <c r="B291" s="13" t="s">
        <v>1015</v>
      </c>
      <c r="C291" s="13" t="s">
        <v>1005</v>
      </c>
      <c r="D291" s="13" t="s">
        <v>940</v>
      </c>
      <c r="E291" s="96">
        <v>8216</v>
      </c>
    </row>
    <row r="292" spans="1:5" ht="26.25" customHeight="1" x14ac:dyDescent="0.4">
      <c r="A292" s="13" t="s">
        <v>1012</v>
      </c>
      <c r="B292" s="13" t="s">
        <v>1015</v>
      </c>
      <c r="C292" s="13" t="s">
        <v>1006</v>
      </c>
      <c r="D292" s="13" t="s">
        <v>941</v>
      </c>
      <c r="E292" s="96">
        <v>8301</v>
      </c>
    </row>
    <row r="293" spans="1:5" ht="26.25" customHeight="1" x14ac:dyDescent="0.4">
      <c r="A293" s="13" t="s">
        <v>1012</v>
      </c>
      <c r="B293" s="13" t="s">
        <v>1015</v>
      </c>
      <c r="C293" s="13" t="s">
        <v>1006</v>
      </c>
      <c r="D293" s="13" t="s">
        <v>942</v>
      </c>
      <c r="E293" s="96">
        <v>8302</v>
      </c>
    </row>
    <row r="294" spans="1:5" ht="26.25" customHeight="1" x14ac:dyDescent="0.4">
      <c r="A294" s="13" t="s">
        <v>1012</v>
      </c>
      <c r="B294" s="13" t="s">
        <v>1015</v>
      </c>
      <c r="C294" s="13" t="s">
        <v>1006</v>
      </c>
      <c r="D294" s="13" t="s">
        <v>943</v>
      </c>
      <c r="E294" s="96">
        <v>8303</v>
      </c>
    </row>
    <row r="295" spans="1:5" ht="26.25" customHeight="1" x14ac:dyDescent="0.4">
      <c r="A295" s="13" t="s">
        <v>1012</v>
      </c>
      <c r="B295" s="13" t="s">
        <v>1015</v>
      </c>
      <c r="C295" s="13" t="s">
        <v>1006</v>
      </c>
      <c r="D295" s="13" t="s">
        <v>944</v>
      </c>
      <c r="E295" s="96">
        <v>8304</v>
      </c>
    </row>
    <row r="296" spans="1:5" ht="26.25" customHeight="1" x14ac:dyDescent="0.4">
      <c r="A296" s="13" t="s">
        <v>1012</v>
      </c>
      <c r="B296" s="13" t="s">
        <v>1015</v>
      </c>
      <c r="C296" s="13" t="s">
        <v>1006</v>
      </c>
      <c r="D296" s="13" t="s">
        <v>945</v>
      </c>
      <c r="E296" s="96">
        <v>8305</v>
      </c>
    </row>
    <row r="297" spans="1:5" ht="26.25" customHeight="1" x14ac:dyDescent="0.4">
      <c r="A297" s="13" t="s">
        <v>1012</v>
      </c>
      <c r="B297" s="13" t="s">
        <v>1015</v>
      </c>
      <c r="C297" s="13" t="s">
        <v>1006</v>
      </c>
      <c r="D297" s="13" t="s">
        <v>946</v>
      </c>
      <c r="E297" s="96">
        <v>8306</v>
      </c>
    </row>
    <row r="298" spans="1:5" ht="26.25" customHeight="1" x14ac:dyDescent="0.4">
      <c r="A298" s="13" t="s">
        <v>1012</v>
      </c>
      <c r="B298" s="13" t="s">
        <v>1015</v>
      </c>
      <c r="C298" s="13" t="s">
        <v>1006</v>
      </c>
      <c r="D298" s="13" t="s">
        <v>947</v>
      </c>
      <c r="E298" s="96">
        <v>8307</v>
      </c>
    </row>
    <row r="299" spans="1:5" ht="26.25" customHeight="1" x14ac:dyDescent="0.4">
      <c r="A299" s="13" t="s">
        <v>1012</v>
      </c>
      <c r="B299" s="13" t="s">
        <v>1015</v>
      </c>
      <c r="C299" s="13" t="s">
        <v>1006</v>
      </c>
      <c r="D299" s="13" t="s">
        <v>948</v>
      </c>
      <c r="E299" s="96">
        <v>8308</v>
      </c>
    </row>
    <row r="300" spans="1:5" ht="26.25" customHeight="1" x14ac:dyDescent="0.4">
      <c r="A300" s="13" t="s">
        <v>1012</v>
      </c>
      <c r="B300" s="13" t="s">
        <v>1015</v>
      </c>
      <c r="C300" s="13" t="s">
        <v>1006</v>
      </c>
      <c r="D300" s="13" t="s">
        <v>949</v>
      </c>
      <c r="E300" s="96">
        <v>8309</v>
      </c>
    </row>
    <row r="301" spans="1:5" ht="26.25" customHeight="1" x14ac:dyDescent="0.4">
      <c r="A301" s="13" t="s">
        <v>1012</v>
      </c>
      <c r="B301" s="13" t="s">
        <v>1015</v>
      </c>
      <c r="C301" s="13" t="s">
        <v>1006</v>
      </c>
      <c r="D301" s="13" t="s">
        <v>950</v>
      </c>
      <c r="E301" s="96">
        <v>8310</v>
      </c>
    </row>
    <row r="302" spans="1:5" ht="26.25" customHeight="1" x14ac:dyDescent="0.4">
      <c r="A302" s="13" t="s">
        <v>1012</v>
      </c>
      <c r="B302" s="13" t="s">
        <v>1015</v>
      </c>
      <c r="C302" s="13" t="s">
        <v>1006</v>
      </c>
      <c r="D302" s="13" t="s">
        <v>951</v>
      </c>
      <c r="E302" s="96">
        <v>8311</v>
      </c>
    </row>
    <row r="303" spans="1:5" ht="26.25" customHeight="1" x14ac:dyDescent="0.4">
      <c r="A303" s="13" t="s">
        <v>1012</v>
      </c>
      <c r="B303" s="13" t="s">
        <v>1015</v>
      </c>
      <c r="C303" s="13" t="s">
        <v>1006</v>
      </c>
      <c r="D303" s="13" t="s">
        <v>952</v>
      </c>
      <c r="E303" s="96">
        <v>8312</v>
      </c>
    </row>
    <row r="304" spans="1:5" ht="26.25" customHeight="1" x14ac:dyDescent="0.4">
      <c r="A304" s="13" t="s">
        <v>1012</v>
      </c>
      <c r="B304" s="13" t="s">
        <v>1015</v>
      </c>
      <c r="C304" s="13" t="s">
        <v>1006</v>
      </c>
      <c r="D304" s="13" t="s">
        <v>953</v>
      </c>
      <c r="E304" s="96">
        <v>8313</v>
      </c>
    </row>
    <row r="305" spans="1:5" ht="26.25" customHeight="1" x14ac:dyDescent="0.4">
      <c r="A305" s="13" t="s">
        <v>1012</v>
      </c>
      <c r="B305" s="13" t="s">
        <v>1015</v>
      </c>
      <c r="C305" s="13" t="s">
        <v>1006</v>
      </c>
      <c r="D305" s="13" t="s">
        <v>954</v>
      </c>
      <c r="E305" s="96">
        <v>8314</v>
      </c>
    </row>
    <row r="306" spans="1:5" ht="26.25" customHeight="1" x14ac:dyDescent="0.4">
      <c r="A306" s="13" t="s">
        <v>1012</v>
      </c>
      <c r="B306" s="13" t="s">
        <v>1015</v>
      </c>
      <c r="C306" s="13" t="s">
        <v>429</v>
      </c>
      <c r="D306" s="13" t="s">
        <v>955</v>
      </c>
      <c r="E306" s="96">
        <v>8401</v>
      </c>
    </row>
    <row r="307" spans="1:5" ht="26.25" customHeight="1" x14ac:dyDescent="0.4">
      <c r="A307" s="13" t="s">
        <v>1012</v>
      </c>
      <c r="B307" s="13" t="s">
        <v>1015</v>
      </c>
      <c r="C307" s="13" t="s">
        <v>429</v>
      </c>
      <c r="D307" s="13" t="s">
        <v>956</v>
      </c>
      <c r="E307" s="96">
        <v>8402</v>
      </c>
    </row>
    <row r="308" spans="1:5" ht="26.25" customHeight="1" x14ac:dyDescent="0.4">
      <c r="A308" s="13" t="s">
        <v>1012</v>
      </c>
      <c r="B308" s="13" t="s">
        <v>1015</v>
      </c>
      <c r="C308" s="13" t="s">
        <v>429</v>
      </c>
      <c r="D308" s="13" t="s">
        <v>957</v>
      </c>
      <c r="E308" s="96">
        <v>8403</v>
      </c>
    </row>
    <row r="309" spans="1:5" ht="26.25" customHeight="1" x14ac:dyDescent="0.4">
      <c r="A309" s="13" t="s">
        <v>1012</v>
      </c>
      <c r="B309" s="13" t="s">
        <v>1015</v>
      </c>
      <c r="C309" s="13" t="s">
        <v>429</v>
      </c>
      <c r="D309" s="13" t="s">
        <v>958</v>
      </c>
      <c r="E309" s="96">
        <v>8404</v>
      </c>
    </row>
    <row r="310" spans="1:5" ht="26.25" customHeight="1" x14ac:dyDescent="0.4">
      <c r="A310" s="13" t="s">
        <v>1012</v>
      </c>
      <c r="B310" s="13" t="s">
        <v>1015</v>
      </c>
      <c r="C310" s="13" t="s">
        <v>429</v>
      </c>
      <c r="D310" s="13" t="s">
        <v>959</v>
      </c>
      <c r="E310" s="96">
        <v>8405</v>
      </c>
    </row>
    <row r="311" spans="1:5" ht="26.25" customHeight="1" x14ac:dyDescent="0.4">
      <c r="A311" s="13" t="s">
        <v>1012</v>
      </c>
      <c r="B311" s="13" t="s">
        <v>1015</v>
      </c>
      <c r="C311" s="13" t="s">
        <v>429</v>
      </c>
      <c r="D311" s="13" t="s">
        <v>960</v>
      </c>
      <c r="E311" s="96">
        <v>8406</v>
      </c>
    </row>
    <row r="312" spans="1:5" ht="26.25" customHeight="1" x14ac:dyDescent="0.4">
      <c r="A312" s="13" t="s">
        <v>1012</v>
      </c>
      <c r="B312" s="13" t="s">
        <v>1015</v>
      </c>
      <c r="C312" s="13" t="s">
        <v>429</v>
      </c>
      <c r="D312" s="13" t="s">
        <v>961</v>
      </c>
      <c r="E312" s="96">
        <v>8407</v>
      </c>
    </row>
    <row r="313" spans="1:5" ht="26.25" customHeight="1" x14ac:dyDescent="0.4">
      <c r="A313" s="13" t="s">
        <v>1012</v>
      </c>
      <c r="B313" s="13" t="s">
        <v>1015</v>
      </c>
      <c r="C313" s="13" t="s">
        <v>429</v>
      </c>
      <c r="D313" s="13" t="s">
        <v>962</v>
      </c>
      <c r="E313" s="96">
        <v>8408</v>
      </c>
    </row>
    <row r="314" spans="1:5" ht="26.25" customHeight="1" x14ac:dyDescent="0.4">
      <c r="A314" s="13" t="s">
        <v>1012</v>
      </c>
      <c r="B314" s="13" t="s">
        <v>1015</v>
      </c>
      <c r="C314" s="13" t="s">
        <v>429</v>
      </c>
      <c r="D314" s="13" t="s">
        <v>963</v>
      </c>
      <c r="E314" s="96">
        <v>8409</v>
      </c>
    </row>
    <row r="315" spans="1:5" ht="26.25" customHeight="1" x14ac:dyDescent="0.4">
      <c r="A315" s="13" t="s">
        <v>1012</v>
      </c>
      <c r="B315" s="13" t="s">
        <v>1015</v>
      </c>
      <c r="C315" s="13" t="s">
        <v>429</v>
      </c>
      <c r="D315" s="13" t="s">
        <v>964</v>
      </c>
      <c r="E315" s="96">
        <v>8410</v>
      </c>
    </row>
    <row r="316" spans="1:5" ht="26.25" customHeight="1" x14ac:dyDescent="0.4">
      <c r="A316" s="13" t="s">
        <v>1012</v>
      </c>
      <c r="B316" s="13" t="s">
        <v>1015</v>
      </c>
      <c r="C316" s="13" t="s">
        <v>653</v>
      </c>
      <c r="D316" s="13" t="s">
        <v>965</v>
      </c>
      <c r="E316" s="96">
        <v>8501</v>
      </c>
    </row>
    <row r="317" spans="1:5" ht="26.25" customHeight="1" x14ac:dyDescent="0.4">
      <c r="A317" s="13" t="s">
        <v>1012</v>
      </c>
      <c r="B317" s="13" t="s">
        <v>1015</v>
      </c>
      <c r="C317" s="13" t="s">
        <v>653</v>
      </c>
      <c r="D317" s="13" t="s">
        <v>966</v>
      </c>
      <c r="E317" s="96">
        <v>8502</v>
      </c>
    </row>
    <row r="318" spans="1:5" ht="26.25" customHeight="1" x14ac:dyDescent="0.4">
      <c r="A318" s="13" t="s">
        <v>1012</v>
      </c>
      <c r="B318" s="13" t="s">
        <v>1015</v>
      </c>
      <c r="C318" s="13" t="s">
        <v>653</v>
      </c>
      <c r="D318" s="13" t="s">
        <v>967</v>
      </c>
      <c r="E318" s="96">
        <v>8503</v>
      </c>
    </row>
    <row r="319" spans="1:5" ht="26.25" customHeight="1" x14ac:dyDescent="0.4">
      <c r="A319" s="13" t="s">
        <v>1012</v>
      </c>
      <c r="B319" s="13" t="s">
        <v>1015</v>
      </c>
      <c r="C319" s="13" t="s">
        <v>653</v>
      </c>
      <c r="D319" s="13" t="s">
        <v>968</v>
      </c>
      <c r="E319" s="96">
        <v>8504</v>
      </c>
    </row>
    <row r="320" spans="1:5" ht="26.25" customHeight="1" x14ac:dyDescent="0.4">
      <c r="A320" s="13" t="s">
        <v>1012</v>
      </c>
      <c r="B320" s="13" t="s">
        <v>1015</v>
      </c>
      <c r="C320" s="13" t="s">
        <v>653</v>
      </c>
      <c r="D320" s="13" t="s">
        <v>969</v>
      </c>
      <c r="E320" s="96">
        <v>8505</v>
      </c>
    </row>
  </sheetData>
  <sheetProtection password="E07B" sheet="1" objects="1" scenarios="1" autoFilter="0"/>
  <autoFilter ref="A1:E320"/>
  <phoneticPr fontId="1"/>
  <hyperlinks>
    <hyperlink ref="E2:E320" location="'ABE 5BATCH AF'!A1" display="'ABE 5BATCH AF'!A1"/>
  </hyperlinks>
  <printOptions horizontalCentered="1"/>
  <pageMargins left="0.70866141732283472" right="0.70866141732283472" top="0.74803149606299213" bottom="0.74803149606299213" header="0.31496062992125984" footer="0.31496062992125984"/>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S51"/>
  <sheetViews>
    <sheetView workbookViewId="0">
      <selection activeCell="B2" sqref="B2"/>
    </sheetView>
  </sheetViews>
  <sheetFormatPr defaultRowHeight="18.75" x14ac:dyDescent="0.4"/>
  <cols>
    <col min="1" max="2" width="11.75" customWidth="1"/>
    <col min="4" max="9" width="11.75" customWidth="1"/>
    <col min="10" max="10" width="23.375" customWidth="1"/>
    <col min="11" max="11" width="11.75" customWidth="1"/>
    <col min="12" max="12" width="25.75" customWidth="1"/>
  </cols>
  <sheetData>
    <row r="1" spans="1:19" s="6" customFormat="1" ht="37.5" customHeight="1" x14ac:dyDescent="0.4">
      <c r="A1" s="6" t="s">
        <v>23</v>
      </c>
      <c r="B1" s="6" t="s">
        <v>24</v>
      </c>
      <c r="C1" s="6" t="s">
        <v>588</v>
      </c>
      <c r="D1" s="6" t="s">
        <v>22</v>
      </c>
      <c r="E1" s="6" t="s">
        <v>25</v>
      </c>
      <c r="F1" s="6" t="s">
        <v>543</v>
      </c>
      <c r="G1" s="6" t="s">
        <v>10</v>
      </c>
      <c r="H1" s="6" t="s">
        <v>9</v>
      </c>
      <c r="I1" s="6" t="s">
        <v>11</v>
      </c>
      <c r="J1" s="6" t="s">
        <v>13</v>
      </c>
      <c r="K1" s="6" t="s">
        <v>19</v>
      </c>
      <c r="L1" s="6" t="s">
        <v>57</v>
      </c>
      <c r="M1" s="6" t="s">
        <v>64</v>
      </c>
      <c r="N1" s="6" t="s">
        <v>502</v>
      </c>
      <c r="O1" s="6" t="s">
        <v>505</v>
      </c>
      <c r="P1" s="6" t="s">
        <v>551</v>
      </c>
      <c r="Q1" s="6" t="s">
        <v>589</v>
      </c>
      <c r="R1" s="6" t="s">
        <v>590</v>
      </c>
      <c r="S1" s="6" t="s">
        <v>591</v>
      </c>
    </row>
    <row r="2" spans="1:19" x14ac:dyDescent="0.4">
      <c r="A2">
        <v>1</v>
      </c>
      <c r="B2" t="s">
        <v>561</v>
      </c>
      <c r="C2">
        <v>1</v>
      </c>
      <c r="D2">
        <v>1969</v>
      </c>
      <c r="E2">
        <v>2017</v>
      </c>
      <c r="F2">
        <v>2017</v>
      </c>
      <c r="G2" t="s">
        <v>26</v>
      </c>
      <c r="J2" t="s">
        <v>35</v>
      </c>
      <c r="K2" t="s">
        <v>28</v>
      </c>
      <c r="L2" t="s">
        <v>58</v>
      </c>
      <c r="M2" t="s">
        <v>65</v>
      </c>
      <c r="N2" t="s">
        <v>503</v>
      </c>
      <c r="O2" t="s">
        <v>506</v>
      </c>
      <c r="P2" t="s">
        <v>552</v>
      </c>
      <c r="Q2">
        <v>1</v>
      </c>
      <c r="R2">
        <v>0</v>
      </c>
      <c r="S2">
        <v>0</v>
      </c>
    </row>
    <row r="3" spans="1:19" x14ac:dyDescent="0.4">
      <c r="A3">
        <v>2</v>
      </c>
      <c r="B3" t="s">
        <v>562</v>
      </c>
      <c r="C3">
        <v>2</v>
      </c>
      <c r="D3">
        <v>1970</v>
      </c>
      <c r="E3">
        <v>2018</v>
      </c>
      <c r="F3">
        <v>2018</v>
      </c>
      <c r="G3" t="s">
        <v>27</v>
      </c>
      <c r="J3" t="s">
        <v>36</v>
      </c>
      <c r="K3" t="s">
        <v>29</v>
      </c>
      <c r="L3" t="s">
        <v>59</v>
      </c>
      <c r="M3" t="s">
        <v>66</v>
      </c>
      <c r="N3" t="s">
        <v>504</v>
      </c>
      <c r="O3" t="s">
        <v>507</v>
      </c>
      <c r="P3" t="s">
        <v>553</v>
      </c>
      <c r="Q3">
        <v>2</v>
      </c>
      <c r="R3">
        <v>1</v>
      </c>
      <c r="S3">
        <v>1</v>
      </c>
    </row>
    <row r="4" spans="1:19" x14ac:dyDescent="0.4">
      <c r="A4">
        <v>3</v>
      </c>
      <c r="B4" t="s">
        <v>563</v>
      </c>
      <c r="C4">
        <v>3</v>
      </c>
      <c r="D4">
        <v>1971</v>
      </c>
      <c r="E4">
        <v>2019</v>
      </c>
      <c r="F4">
        <v>2019</v>
      </c>
      <c r="J4" t="s">
        <v>37</v>
      </c>
      <c r="K4" t="s">
        <v>51</v>
      </c>
      <c r="L4" t="s">
        <v>60</v>
      </c>
      <c r="M4" t="s">
        <v>614</v>
      </c>
      <c r="O4" t="s">
        <v>508</v>
      </c>
      <c r="P4" t="s">
        <v>554</v>
      </c>
      <c r="R4">
        <v>2</v>
      </c>
      <c r="S4">
        <v>2</v>
      </c>
    </row>
    <row r="5" spans="1:19" x14ac:dyDescent="0.4">
      <c r="A5">
        <v>4</v>
      </c>
      <c r="B5" t="s">
        <v>564</v>
      </c>
      <c r="C5">
        <v>4</v>
      </c>
      <c r="D5">
        <v>1972</v>
      </c>
      <c r="E5">
        <v>2020</v>
      </c>
      <c r="J5" t="s">
        <v>38</v>
      </c>
      <c r="K5" t="s">
        <v>52</v>
      </c>
      <c r="L5" t="s">
        <v>61</v>
      </c>
      <c r="O5" t="s">
        <v>509</v>
      </c>
      <c r="P5" t="s">
        <v>555</v>
      </c>
      <c r="R5">
        <v>3</v>
      </c>
      <c r="S5">
        <v>3</v>
      </c>
    </row>
    <row r="6" spans="1:19" x14ac:dyDescent="0.4">
      <c r="A6">
        <v>5</v>
      </c>
      <c r="B6" t="s">
        <v>565</v>
      </c>
      <c r="C6">
        <v>5</v>
      </c>
      <c r="D6">
        <v>1973</v>
      </c>
      <c r="E6">
        <v>2021</v>
      </c>
      <c r="J6" t="s">
        <v>39</v>
      </c>
      <c r="K6" t="s">
        <v>30</v>
      </c>
      <c r="R6">
        <v>4</v>
      </c>
      <c r="S6">
        <v>4</v>
      </c>
    </row>
    <row r="7" spans="1:19" x14ac:dyDescent="0.4">
      <c r="A7">
        <v>6</v>
      </c>
      <c r="B7" t="s">
        <v>566</v>
      </c>
      <c r="C7">
        <v>6</v>
      </c>
      <c r="D7">
        <v>1974</v>
      </c>
      <c r="E7">
        <v>2022</v>
      </c>
      <c r="J7" t="s">
        <v>40</v>
      </c>
      <c r="K7" t="s">
        <v>31</v>
      </c>
      <c r="R7">
        <v>5</v>
      </c>
      <c r="S7">
        <v>5</v>
      </c>
    </row>
    <row r="8" spans="1:19" x14ac:dyDescent="0.4">
      <c r="A8">
        <v>7</v>
      </c>
      <c r="B8" t="s">
        <v>567</v>
      </c>
      <c r="C8">
        <v>7</v>
      </c>
      <c r="D8">
        <v>1975</v>
      </c>
      <c r="E8">
        <v>2023</v>
      </c>
      <c r="J8" t="s">
        <v>598</v>
      </c>
      <c r="K8" t="s">
        <v>32</v>
      </c>
      <c r="R8">
        <v>6</v>
      </c>
      <c r="S8">
        <v>6</v>
      </c>
    </row>
    <row r="9" spans="1:19" x14ac:dyDescent="0.4">
      <c r="A9">
        <v>8</v>
      </c>
      <c r="B9" t="s">
        <v>568</v>
      </c>
      <c r="C9">
        <v>8</v>
      </c>
      <c r="D9">
        <v>1976</v>
      </c>
      <c r="E9">
        <v>2024</v>
      </c>
      <c r="J9" t="s">
        <v>599</v>
      </c>
      <c r="K9" t="s">
        <v>33</v>
      </c>
      <c r="S9">
        <v>7</v>
      </c>
    </row>
    <row r="10" spans="1:19" x14ac:dyDescent="0.4">
      <c r="A10">
        <v>9</v>
      </c>
      <c r="B10" t="s">
        <v>569</v>
      </c>
      <c r="C10">
        <v>9</v>
      </c>
      <c r="D10">
        <v>1977</v>
      </c>
      <c r="E10">
        <v>2025</v>
      </c>
      <c r="J10" t="s">
        <v>600</v>
      </c>
      <c r="K10" t="s">
        <v>48</v>
      </c>
      <c r="S10">
        <v>8</v>
      </c>
    </row>
    <row r="11" spans="1:19" x14ac:dyDescent="0.4">
      <c r="A11">
        <v>10</v>
      </c>
      <c r="B11" t="s">
        <v>570</v>
      </c>
      <c r="C11">
        <v>10</v>
      </c>
      <c r="D11">
        <v>1978</v>
      </c>
      <c r="E11">
        <v>2026</v>
      </c>
      <c r="J11" t="s">
        <v>34</v>
      </c>
      <c r="K11" t="s">
        <v>49</v>
      </c>
      <c r="S11">
        <v>9</v>
      </c>
    </row>
    <row r="12" spans="1:19" x14ac:dyDescent="0.4">
      <c r="A12">
        <v>11</v>
      </c>
      <c r="B12" t="s">
        <v>571</v>
      </c>
      <c r="C12">
        <v>11</v>
      </c>
      <c r="D12">
        <v>1979</v>
      </c>
      <c r="E12">
        <v>2027</v>
      </c>
      <c r="K12" t="s">
        <v>50</v>
      </c>
      <c r="S12">
        <v>10</v>
      </c>
    </row>
    <row r="13" spans="1:19" x14ac:dyDescent="0.4">
      <c r="A13">
        <v>12</v>
      </c>
      <c r="B13" t="s">
        <v>572</v>
      </c>
      <c r="C13">
        <v>12</v>
      </c>
      <c r="D13">
        <v>1980</v>
      </c>
      <c r="E13">
        <v>2028</v>
      </c>
      <c r="K13" t="s">
        <v>34</v>
      </c>
      <c r="S13">
        <v>11</v>
      </c>
    </row>
    <row r="14" spans="1:19" x14ac:dyDescent="0.4">
      <c r="A14">
        <v>13</v>
      </c>
      <c r="D14">
        <v>1981</v>
      </c>
      <c r="E14">
        <v>2029</v>
      </c>
    </row>
    <row r="15" spans="1:19" x14ac:dyDescent="0.4">
      <c r="A15">
        <v>14</v>
      </c>
      <c r="D15">
        <v>1982</v>
      </c>
      <c r="E15">
        <v>2030</v>
      </c>
    </row>
    <row r="16" spans="1:19" x14ac:dyDescent="0.4">
      <c r="A16">
        <v>15</v>
      </c>
      <c r="D16">
        <v>1983</v>
      </c>
      <c r="E16">
        <v>2031</v>
      </c>
    </row>
    <row r="17" spans="1:5" x14ac:dyDescent="0.4">
      <c r="A17">
        <v>16</v>
      </c>
      <c r="D17">
        <v>1984</v>
      </c>
      <c r="E17">
        <v>2032</v>
      </c>
    </row>
    <row r="18" spans="1:5" x14ac:dyDescent="0.4">
      <c r="A18">
        <v>17</v>
      </c>
      <c r="D18">
        <v>1985</v>
      </c>
    </row>
    <row r="19" spans="1:5" x14ac:dyDescent="0.4">
      <c r="A19">
        <v>18</v>
      </c>
      <c r="D19">
        <v>1986</v>
      </c>
    </row>
    <row r="20" spans="1:5" x14ac:dyDescent="0.4">
      <c r="A20">
        <v>19</v>
      </c>
      <c r="D20">
        <v>1987</v>
      </c>
    </row>
    <row r="21" spans="1:5" x14ac:dyDescent="0.4">
      <c r="A21">
        <v>20</v>
      </c>
      <c r="D21">
        <v>1988</v>
      </c>
    </row>
    <row r="22" spans="1:5" x14ac:dyDescent="0.4">
      <c r="A22">
        <v>21</v>
      </c>
      <c r="D22">
        <v>1989</v>
      </c>
    </row>
    <row r="23" spans="1:5" x14ac:dyDescent="0.4">
      <c r="A23">
        <v>22</v>
      </c>
      <c r="D23">
        <v>1990</v>
      </c>
    </row>
    <row r="24" spans="1:5" x14ac:dyDescent="0.4">
      <c r="A24">
        <v>23</v>
      </c>
      <c r="D24">
        <v>1991</v>
      </c>
    </row>
    <row r="25" spans="1:5" x14ac:dyDescent="0.4">
      <c r="A25">
        <v>24</v>
      </c>
      <c r="D25">
        <v>1992</v>
      </c>
    </row>
    <row r="26" spans="1:5" x14ac:dyDescent="0.4">
      <c r="A26">
        <v>25</v>
      </c>
      <c r="D26">
        <v>1993</v>
      </c>
    </row>
    <row r="27" spans="1:5" x14ac:dyDescent="0.4">
      <c r="A27">
        <v>26</v>
      </c>
      <c r="D27">
        <v>1994</v>
      </c>
    </row>
    <row r="28" spans="1:5" x14ac:dyDescent="0.4">
      <c r="A28">
        <v>27</v>
      </c>
      <c r="D28">
        <v>1995</v>
      </c>
    </row>
    <row r="29" spans="1:5" x14ac:dyDescent="0.4">
      <c r="A29">
        <v>28</v>
      </c>
      <c r="D29">
        <v>1996</v>
      </c>
    </row>
    <row r="30" spans="1:5" x14ac:dyDescent="0.4">
      <c r="A30">
        <v>29</v>
      </c>
      <c r="D30">
        <v>1997</v>
      </c>
    </row>
    <row r="31" spans="1:5" x14ac:dyDescent="0.4">
      <c r="A31">
        <v>30</v>
      </c>
      <c r="D31">
        <v>1998</v>
      </c>
    </row>
    <row r="32" spans="1:5" x14ac:dyDescent="0.4">
      <c r="A32">
        <v>31</v>
      </c>
      <c r="D32">
        <v>1999</v>
      </c>
    </row>
    <row r="33" spans="4:4" x14ac:dyDescent="0.4">
      <c r="D33">
        <v>2000</v>
      </c>
    </row>
    <row r="34" spans="4:4" x14ac:dyDescent="0.4">
      <c r="D34">
        <v>2001</v>
      </c>
    </row>
    <row r="35" spans="4:4" x14ac:dyDescent="0.4">
      <c r="D35">
        <v>2002</v>
      </c>
    </row>
    <row r="36" spans="4:4" x14ac:dyDescent="0.4">
      <c r="D36">
        <v>2003</v>
      </c>
    </row>
    <row r="37" spans="4:4" x14ac:dyDescent="0.4">
      <c r="D37">
        <v>2004</v>
      </c>
    </row>
    <row r="38" spans="4:4" x14ac:dyDescent="0.4">
      <c r="D38">
        <v>2005</v>
      </c>
    </row>
    <row r="39" spans="4:4" x14ac:dyDescent="0.4">
      <c r="D39">
        <v>2006</v>
      </c>
    </row>
    <row r="40" spans="4:4" x14ac:dyDescent="0.4">
      <c r="D40">
        <v>2007</v>
      </c>
    </row>
    <row r="41" spans="4:4" x14ac:dyDescent="0.4">
      <c r="D41">
        <v>2008</v>
      </c>
    </row>
    <row r="42" spans="4:4" x14ac:dyDescent="0.4">
      <c r="D42">
        <v>2009</v>
      </c>
    </row>
    <row r="43" spans="4:4" x14ac:dyDescent="0.4">
      <c r="D43">
        <v>2010</v>
      </c>
    </row>
    <row r="44" spans="4:4" x14ac:dyDescent="0.4">
      <c r="D44">
        <v>2011</v>
      </c>
    </row>
    <row r="45" spans="4:4" x14ac:dyDescent="0.4">
      <c r="D45">
        <v>2012</v>
      </c>
    </row>
    <row r="46" spans="4:4" x14ac:dyDescent="0.4">
      <c r="D46">
        <v>2013</v>
      </c>
    </row>
    <row r="47" spans="4:4" x14ac:dyDescent="0.4">
      <c r="D47">
        <v>2014</v>
      </c>
    </row>
    <row r="48" spans="4:4" x14ac:dyDescent="0.4">
      <c r="D48">
        <v>2015</v>
      </c>
    </row>
    <row r="49" spans="4:4" x14ac:dyDescent="0.4">
      <c r="D49">
        <v>2016</v>
      </c>
    </row>
    <row r="50" spans="4:4" x14ac:dyDescent="0.4">
      <c r="D50">
        <v>2017</v>
      </c>
    </row>
    <row r="51" spans="4:4" x14ac:dyDescent="0.4">
      <c r="D51">
        <v>2018</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filterMode="1"/>
  <dimension ref="A1:D332"/>
  <sheetViews>
    <sheetView workbookViewId="0">
      <selection activeCell="A7" sqref="A7"/>
    </sheetView>
  </sheetViews>
  <sheetFormatPr defaultRowHeight="26.25" customHeight="1" x14ac:dyDescent="0.4"/>
  <cols>
    <col min="1" max="1" width="10.625" style="6" customWidth="1"/>
    <col min="2" max="3" width="31.25" style="6" customWidth="1"/>
    <col min="4" max="4" width="47.875" style="6" customWidth="1"/>
    <col min="5" max="16384" width="9" style="6"/>
  </cols>
  <sheetData>
    <row r="1" spans="1:4" ht="26.25" customHeight="1" x14ac:dyDescent="0.4">
      <c r="A1" s="14" t="s">
        <v>69</v>
      </c>
      <c r="B1" s="14" t="s">
        <v>495</v>
      </c>
      <c r="C1" s="14" t="s">
        <v>70</v>
      </c>
      <c r="D1" s="14" t="s">
        <v>71</v>
      </c>
    </row>
    <row r="2" spans="1:4" ht="26.25" hidden="1" customHeight="1" x14ac:dyDescent="0.4">
      <c r="A2" s="13" t="s">
        <v>72</v>
      </c>
      <c r="B2" s="13" t="s">
        <v>215</v>
      </c>
      <c r="C2" s="13" t="s">
        <v>1104</v>
      </c>
      <c r="D2" s="13" t="s">
        <v>1105</v>
      </c>
    </row>
    <row r="3" spans="1:4" ht="26.25" hidden="1" customHeight="1" x14ac:dyDescent="0.4">
      <c r="A3" s="13" t="s">
        <v>74</v>
      </c>
      <c r="B3" s="13" t="s">
        <v>215</v>
      </c>
      <c r="C3" s="13" t="s">
        <v>1104</v>
      </c>
      <c r="D3" s="13" t="s">
        <v>1106</v>
      </c>
    </row>
    <row r="4" spans="1:4" ht="26.25" hidden="1" customHeight="1" x14ac:dyDescent="0.4">
      <c r="A4" s="13" t="s">
        <v>75</v>
      </c>
      <c r="B4" s="13" t="s">
        <v>215</v>
      </c>
      <c r="C4" s="13" t="s">
        <v>1104</v>
      </c>
      <c r="D4" s="13" t="s">
        <v>1107</v>
      </c>
    </row>
    <row r="5" spans="1:4" ht="26.25" hidden="1" customHeight="1" x14ac:dyDescent="0.4">
      <c r="A5" s="13" t="s">
        <v>76</v>
      </c>
      <c r="B5" s="13" t="s">
        <v>215</v>
      </c>
      <c r="C5" s="13" t="s">
        <v>1104</v>
      </c>
      <c r="D5" s="13" t="s">
        <v>1108</v>
      </c>
    </row>
    <row r="6" spans="1:4" ht="26.25" hidden="1" customHeight="1" x14ac:dyDescent="0.4">
      <c r="A6" s="13" t="s">
        <v>77</v>
      </c>
      <c r="B6" s="13" t="s">
        <v>215</v>
      </c>
      <c r="C6" s="13" t="s">
        <v>1104</v>
      </c>
      <c r="D6" s="13" t="s">
        <v>1109</v>
      </c>
    </row>
    <row r="7" spans="1:4" ht="131.25" customHeight="1" x14ac:dyDescent="0.4">
      <c r="A7" s="13" t="s">
        <v>78</v>
      </c>
      <c r="B7" s="13" t="s">
        <v>215</v>
      </c>
      <c r="C7" s="13" t="s">
        <v>1110</v>
      </c>
      <c r="D7" s="13" t="s">
        <v>1111</v>
      </c>
    </row>
    <row r="8" spans="1:4" ht="26.25" hidden="1" customHeight="1" x14ac:dyDescent="0.4">
      <c r="A8" s="13" t="s">
        <v>79</v>
      </c>
      <c r="B8" s="13" t="s">
        <v>80</v>
      </c>
      <c r="C8" s="13" t="s">
        <v>1112</v>
      </c>
      <c r="D8" s="13" t="s">
        <v>81</v>
      </c>
    </row>
    <row r="9" spans="1:4" ht="26.25" hidden="1" customHeight="1" x14ac:dyDescent="0.4">
      <c r="A9" s="13" t="s">
        <v>82</v>
      </c>
      <c r="B9" s="13" t="s">
        <v>83</v>
      </c>
      <c r="C9" s="13" t="s">
        <v>1113</v>
      </c>
      <c r="D9" s="13" t="s">
        <v>1114</v>
      </c>
    </row>
    <row r="10" spans="1:4" ht="26.25" hidden="1" customHeight="1" x14ac:dyDescent="0.4">
      <c r="A10" s="13" t="s">
        <v>84</v>
      </c>
      <c r="B10" s="13" t="s">
        <v>1115</v>
      </c>
      <c r="C10" s="13" t="s">
        <v>85</v>
      </c>
      <c r="D10" s="13" t="s">
        <v>1116</v>
      </c>
    </row>
    <row r="11" spans="1:4" ht="26.25" hidden="1" customHeight="1" x14ac:dyDescent="0.4">
      <c r="A11" s="13" t="s">
        <v>86</v>
      </c>
      <c r="B11" s="13" t="s">
        <v>87</v>
      </c>
      <c r="C11" s="13" t="s">
        <v>1117</v>
      </c>
      <c r="D11" s="13" t="s">
        <v>1118</v>
      </c>
    </row>
    <row r="12" spans="1:4" ht="26.25" hidden="1" customHeight="1" x14ac:dyDescent="0.4">
      <c r="A12" s="13" t="s">
        <v>88</v>
      </c>
      <c r="B12" s="13" t="s">
        <v>87</v>
      </c>
      <c r="C12" s="13" t="s">
        <v>1119</v>
      </c>
      <c r="D12" s="13" t="s">
        <v>1120</v>
      </c>
    </row>
    <row r="13" spans="1:4" ht="26.25" hidden="1" customHeight="1" x14ac:dyDescent="0.4">
      <c r="A13" s="13" t="s">
        <v>89</v>
      </c>
      <c r="B13" s="13" t="s">
        <v>80</v>
      </c>
      <c r="C13" s="13" t="s">
        <v>1121</v>
      </c>
      <c r="D13" s="13" t="s">
        <v>1122</v>
      </c>
    </row>
    <row r="14" spans="1:4" ht="26.25" hidden="1" customHeight="1" x14ac:dyDescent="0.4">
      <c r="A14" s="13" t="s">
        <v>91</v>
      </c>
      <c r="B14" s="13" t="s">
        <v>80</v>
      </c>
      <c r="C14" s="13" t="s">
        <v>1121</v>
      </c>
      <c r="D14" s="13" t="s">
        <v>92</v>
      </c>
    </row>
    <row r="15" spans="1:4" ht="26.25" hidden="1" customHeight="1" x14ac:dyDescent="0.4">
      <c r="A15" s="13" t="s">
        <v>93</v>
      </c>
      <c r="B15" s="13" t="s">
        <v>94</v>
      </c>
      <c r="C15" s="13" t="s">
        <v>1123</v>
      </c>
      <c r="D15" s="13" t="s">
        <v>1124</v>
      </c>
    </row>
    <row r="16" spans="1:4" ht="26.25" hidden="1" customHeight="1" x14ac:dyDescent="0.4">
      <c r="A16" s="13" t="s">
        <v>95</v>
      </c>
      <c r="B16" s="13" t="s">
        <v>94</v>
      </c>
      <c r="C16" s="13" t="s">
        <v>1123</v>
      </c>
      <c r="D16" s="13" t="s">
        <v>1125</v>
      </c>
    </row>
    <row r="17" spans="1:4" ht="26.25" hidden="1" customHeight="1" x14ac:dyDescent="0.4">
      <c r="A17" s="13" t="s">
        <v>96</v>
      </c>
      <c r="B17" s="13" t="s">
        <v>94</v>
      </c>
      <c r="C17" s="13" t="s">
        <v>1123</v>
      </c>
      <c r="D17" s="13" t="s">
        <v>1126</v>
      </c>
    </row>
    <row r="18" spans="1:4" ht="26.25" hidden="1" customHeight="1" x14ac:dyDescent="0.4">
      <c r="A18" s="13" t="s">
        <v>97</v>
      </c>
      <c r="B18" s="13" t="s">
        <v>94</v>
      </c>
      <c r="C18" s="13" t="s">
        <v>1123</v>
      </c>
      <c r="D18" s="13" t="s">
        <v>1127</v>
      </c>
    </row>
    <row r="19" spans="1:4" ht="26.25" hidden="1" customHeight="1" x14ac:dyDescent="0.4">
      <c r="A19" s="13" t="s">
        <v>98</v>
      </c>
      <c r="B19" s="13" t="s">
        <v>94</v>
      </c>
      <c r="C19" s="13" t="s">
        <v>1123</v>
      </c>
      <c r="D19" s="13" t="s">
        <v>1128</v>
      </c>
    </row>
    <row r="20" spans="1:4" ht="26.25" hidden="1" customHeight="1" x14ac:dyDescent="0.4">
      <c r="A20" s="13" t="s">
        <v>99</v>
      </c>
      <c r="B20" s="13" t="s">
        <v>94</v>
      </c>
      <c r="C20" s="13" t="s">
        <v>1123</v>
      </c>
      <c r="D20" s="13" t="s">
        <v>1129</v>
      </c>
    </row>
    <row r="21" spans="1:4" ht="26.25" hidden="1" customHeight="1" x14ac:dyDescent="0.4">
      <c r="A21" s="13" t="s">
        <v>100</v>
      </c>
      <c r="B21" s="13" t="s">
        <v>94</v>
      </c>
      <c r="C21" s="13" t="s">
        <v>1123</v>
      </c>
      <c r="D21" s="13" t="s">
        <v>1130</v>
      </c>
    </row>
    <row r="22" spans="1:4" ht="26.25" hidden="1" customHeight="1" x14ac:dyDescent="0.4">
      <c r="A22" s="13" t="s">
        <v>101</v>
      </c>
      <c r="B22" s="13" t="s">
        <v>94</v>
      </c>
      <c r="C22" s="13" t="s">
        <v>1123</v>
      </c>
      <c r="D22" s="13" t="s">
        <v>1131</v>
      </c>
    </row>
    <row r="23" spans="1:4" ht="26.25" hidden="1" customHeight="1" x14ac:dyDescent="0.4">
      <c r="A23" s="13" t="s">
        <v>102</v>
      </c>
      <c r="B23" s="13" t="s">
        <v>94</v>
      </c>
      <c r="C23" s="13" t="s">
        <v>1123</v>
      </c>
      <c r="D23" s="13" t="s">
        <v>1132</v>
      </c>
    </row>
    <row r="24" spans="1:4" ht="26.25" hidden="1" customHeight="1" x14ac:dyDescent="0.4">
      <c r="A24" s="13" t="s">
        <v>104</v>
      </c>
      <c r="B24" s="13" t="s">
        <v>94</v>
      </c>
      <c r="C24" s="13" t="s">
        <v>1123</v>
      </c>
      <c r="D24" s="13" t="s">
        <v>1133</v>
      </c>
    </row>
    <row r="25" spans="1:4" ht="26.25" hidden="1" customHeight="1" x14ac:dyDescent="0.4">
      <c r="A25" s="13" t="s">
        <v>105</v>
      </c>
      <c r="B25" s="13" t="s">
        <v>94</v>
      </c>
      <c r="C25" s="13" t="s">
        <v>1123</v>
      </c>
      <c r="D25" s="13" t="s">
        <v>1134</v>
      </c>
    </row>
    <row r="26" spans="1:4" ht="26.25" hidden="1" customHeight="1" x14ac:dyDescent="0.4">
      <c r="A26" s="13" t="s">
        <v>106</v>
      </c>
      <c r="B26" s="13" t="s">
        <v>94</v>
      </c>
      <c r="C26" s="13" t="s">
        <v>1123</v>
      </c>
      <c r="D26" s="13" t="s">
        <v>1135</v>
      </c>
    </row>
    <row r="27" spans="1:4" ht="26.25" hidden="1" customHeight="1" x14ac:dyDescent="0.4">
      <c r="A27" s="13" t="s">
        <v>107</v>
      </c>
      <c r="B27" s="13" t="s">
        <v>94</v>
      </c>
      <c r="C27" s="13" t="s">
        <v>1123</v>
      </c>
      <c r="D27" s="13" t="s">
        <v>1136</v>
      </c>
    </row>
    <row r="28" spans="1:4" ht="26.25" hidden="1" customHeight="1" x14ac:dyDescent="0.4">
      <c r="A28" s="13" t="s">
        <v>108</v>
      </c>
      <c r="B28" s="13" t="s">
        <v>109</v>
      </c>
      <c r="C28" s="13" t="s">
        <v>1137</v>
      </c>
      <c r="D28" s="13" t="s">
        <v>1138</v>
      </c>
    </row>
    <row r="29" spans="1:4" ht="26.25" hidden="1" customHeight="1" x14ac:dyDescent="0.4">
      <c r="A29" s="13" t="s">
        <v>110</v>
      </c>
      <c r="B29" s="13" t="s">
        <v>109</v>
      </c>
      <c r="C29" s="13" t="s">
        <v>1137</v>
      </c>
      <c r="D29" s="13" t="s">
        <v>1139</v>
      </c>
    </row>
    <row r="30" spans="1:4" ht="26.25" hidden="1" customHeight="1" x14ac:dyDescent="0.4">
      <c r="A30" s="13" t="s">
        <v>111</v>
      </c>
      <c r="B30" s="13" t="s">
        <v>109</v>
      </c>
      <c r="C30" s="13" t="s">
        <v>1137</v>
      </c>
      <c r="D30" s="13" t="s">
        <v>1140</v>
      </c>
    </row>
    <row r="31" spans="1:4" ht="26.25" hidden="1" customHeight="1" x14ac:dyDescent="0.4">
      <c r="A31" s="13" t="s">
        <v>112</v>
      </c>
      <c r="B31" s="13" t="s">
        <v>113</v>
      </c>
      <c r="C31" s="13" t="s">
        <v>492</v>
      </c>
      <c r="D31" s="13" t="s">
        <v>1141</v>
      </c>
    </row>
    <row r="32" spans="1:4" ht="26.25" hidden="1" customHeight="1" x14ac:dyDescent="0.4">
      <c r="A32" s="13" t="s">
        <v>114</v>
      </c>
      <c r="B32" s="13" t="s">
        <v>113</v>
      </c>
      <c r="C32" s="13" t="s">
        <v>492</v>
      </c>
      <c r="D32" s="13" t="s">
        <v>1142</v>
      </c>
    </row>
    <row r="33" spans="1:4" ht="26.25" hidden="1" customHeight="1" x14ac:dyDescent="0.4">
      <c r="A33" s="13" t="s">
        <v>115</v>
      </c>
      <c r="B33" s="13" t="s">
        <v>113</v>
      </c>
      <c r="C33" s="13" t="s">
        <v>492</v>
      </c>
      <c r="D33" s="13" t="s">
        <v>1143</v>
      </c>
    </row>
    <row r="34" spans="1:4" ht="26.25" hidden="1" customHeight="1" x14ac:dyDescent="0.4">
      <c r="A34" s="13" t="s">
        <v>116</v>
      </c>
      <c r="B34" s="13" t="s">
        <v>113</v>
      </c>
      <c r="C34" s="13" t="s">
        <v>1144</v>
      </c>
      <c r="D34" s="13" t="s">
        <v>1145</v>
      </c>
    </row>
    <row r="35" spans="1:4" ht="26.25" hidden="1" customHeight="1" x14ac:dyDescent="0.4">
      <c r="A35" s="13" t="s">
        <v>117</v>
      </c>
      <c r="B35" s="13" t="s">
        <v>109</v>
      </c>
      <c r="C35" s="13" t="s">
        <v>1146</v>
      </c>
      <c r="D35" s="13" t="s">
        <v>1147</v>
      </c>
    </row>
    <row r="36" spans="1:4" ht="26.25" hidden="1" customHeight="1" x14ac:dyDescent="0.4">
      <c r="A36" s="13" t="s">
        <v>118</v>
      </c>
      <c r="B36" s="13" t="s">
        <v>119</v>
      </c>
      <c r="C36" s="13" t="s">
        <v>1148</v>
      </c>
      <c r="D36" s="13" t="s">
        <v>1149</v>
      </c>
    </row>
    <row r="37" spans="1:4" ht="26.25" hidden="1" customHeight="1" x14ac:dyDescent="0.4">
      <c r="A37" s="13" t="s">
        <v>120</v>
      </c>
      <c r="B37" s="13" t="s">
        <v>121</v>
      </c>
      <c r="C37" s="13" t="s">
        <v>492</v>
      </c>
      <c r="D37" s="13" t="s">
        <v>1150</v>
      </c>
    </row>
    <row r="38" spans="1:4" ht="26.25" hidden="1" customHeight="1" x14ac:dyDescent="0.4">
      <c r="A38" s="13" t="s">
        <v>122</v>
      </c>
      <c r="B38" s="13" t="s">
        <v>80</v>
      </c>
      <c r="C38" s="13" t="s">
        <v>1151</v>
      </c>
      <c r="D38" s="13" t="s">
        <v>1152</v>
      </c>
    </row>
    <row r="39" spans="1:4" ht="26.25" hidden="1" customHeight="1" x14ac:dyDescent="0.4">
      <c r="A39" s="13" t="s">
        <v>123</v>
      </c>
      <c r="B39" s="13" t="s">
        <v>80</v>
      </c>
      <c r="C39" s="13" t="s">
        <v>1153</v>
      </c>
      <c r="D39" s="13" t="s">
        <v>1154</v>
      </c>
    </row>
    <row r="40" spans="1:4" ht="26.25" hidden="1" customHeight="1" x14ac:dyDescent="0.4">
      <c r="A40" s="13" t="s">
        <v>124</v>
      </c>
      <c r="B40" s="13" t="s">
        <v>80</v>
      </c>
      <c r="C40" s="13" t="s">
        <v>1155</v>
      </c>
      <c r="D40" s="13" t="s">
        <v>1156</v>
      </c>
    </row>
    <row r="41" spans="1:4" ht="26.25" hidden="1" customHeight="1" x14ac:dyDescent="0.4">
      <c r="A41" s="13" t="s">
        <v>125</v>
      </c>
      <c r="B41" s="13" t="s">
        <v>80</v>
      </c>
      <c r="C41" s="13" t="s">
        <v>1155</v>
      </c>
      <c r="D41" s="13" t="s">
        <v>1157</v>
      </c>
    </row>
    <row r="42" spans="1:4" ht="26.25" hidden="1" customHeight="1" x14ac:dyDescent="0.4">
      <c r="A42" s="13" t="s">
        <v>126</v>
      </c>
      <c r="B42" s="13" t="s">
        <v>80</v>
      </c>
      <c r="C42" s="13" t="s">
        <v>1155</v>
      </c>
      <c r="D42" s="13" t="s">
        <v>1158</v>
      </c>
    </row>
    <row r="43" spans="1:4" ht="26.25" hidden="1" customHeight="1" x14ac:dyDescent="0.4">
      <c r="A43" s="13" t="s">
        <v>127</v>
      </c>
      <c r="B43" s="13" t="s">
        <v>80</v>
      </c>
      <c r="C43" s="13" t="s">
        <v>1155</v>
      </c>
      <c r="D43" s="13" t="s">
        <v>1159</v>
      </c>
    </row>
    <row r="44" spans="1:4" ht="26.25" hidden="1" customHeight="1" x14ac:dyDescent="0.4">
      <c r="A44" s="13" t="s">
        <v>128</v>
      </c>
      <c r="B44" s="13" t="s">
        <v>80</v>
      </c>
      <c r="C44" s="13" t="s">
        <v>1155</v>
      </c>
      <c r="D44" s="13" t="s">
        <v>1160</v>
      </c>
    </row>
    <row r="45" spans="1:4" ht="26.25" hidden="1" customHeight="1" x14ac:dyDescent="0.4">
      <c r="A45" s="13" t="s">
        <v>129</v>
      </c>
      <c r="B45" s="13" t="s">
        <v>130</v>
      </c>
      <c r="C45" s="13" t="s">
        <v>1161</v>
      </c>
      <c r="D45" s="13" t="s">
        <v>1162</v>
      </c>
    </row>
    <row r="46" spans="1:4" ht="26.25" hidden="1" customHeight="1" x14ac:dyDescent="0.4">
      <c r="A46" s="13" t="s">
        <v>131</v>
      </c>
      <c r="B46" s="13" t="s">
        <v>130</v>
      </c>
      <c r="C46" s="13" t="s">
        <v>1161</v>
      </c>
      <c r="D46" s="13" t="s">
        <v>1163</v>
      </c>
    </row>
    <row r="47" spans="1:4" ht="26.25" hidden="1" customHeight="1" x14ac:dyDescent="0.4">
      <c r="A47" s="13" t="s">
        <v>132</v>
      </c>
      <c r="B47" s="13" t="s">
        <v>133</v>
      </c>
      <c r="C47" s="13" t="s">
        <v>1164</v>
      </c>
      <c r="D47" s="13" t="s">
        <v>1165</v>
      </c>
    </row>
    <row r="48" spans="1:4" ht="26.25" hidden="1" customHeight="1" x14ac:dyDescent="0.4">
      <c r="A48" s="13" t="s">
        <v>134</v>
      </c>
      <c r="B48" s="13" t="s">
        <v>135</v>
      </c>
      <c r="C48" s="13" t="s">
        <v>1166</v>
      </c>
      <c r="D48" s="13" t="s">
        <v>1167</v>
      </c>
    </row>
    <row r="49" spans="1:4" ht="26.25" hidden="1" customHeight="1" x14ac:dyDescent="0.4">
      <c r="A49" s="13" t="s">
        <v>136</v>
      </c>
      <c r="B49" s="13" t="s">
        <v>135</v>
      </c>
      <c r="C49" s="13" t="s">
        <v>1168</v>
      </c>
      <c r="D49" s="13" t="s">
        <v>1169</v>
      </c>
    </row>
    <row r="50" spans="1:4" ht="26.25" hidden="1" customHeight="1" x14ac:dyDescent="0.4">
      <c r="A50" s="13" t="s">
        <v>137</v>
      </c>
      <c r="B50" s="13" t="s">
        <v>138</v>
      </c>
      <c r="C50" s="13" t="s">
        <v>1170</v>
      </c>
      <c r="D50" s="13" t="s">
        <v>1171</v>
      </c>
    </row>
    <row r="51" spans="1:4" ht="26.25" hidden="1" customHeight="1" x14ac:dyDescent="0.4">
      <c r="A51" s="13" t="s">
        <v>139</v>
      </c>
      <c r="B51" s="13" t="s">
        <v>140</v>
      </c>
      <c r="C51" s="13" t="s">
        <v>1172</v>
      </c>
      <c r="D51" s="13" t="s">
        <v>1173</v>
      </c>
    </row>
    <row r="52" spans="1:4" ht="26.25" hidden="1" customHeight="1" x14ac:dyDescent="0.4">
      <c r="A52" s="13" t="s">
        <v>141</v>
      </c>
      <c r="B52" s="13" t="s">
        <v>140</v>
      </c>
      <c r="C52" s="13" t="s">
        <v>1174</v>
      </c>
      <c r="D52" s="13" t="s">
        <v>1175</v>
      </c>
    </row>
    <row r="53" spans="1:4" ht="26.25" hidden="1" customHeight="1" x14ac:dyDescent="0.4">
      <c r="A53" s="13" t="s">
        <v>142</v>
      </c>
      <c r="B53" s="13" t="s">
        <v>140</v>
      </c>
      <c r="C53" s="13" t="s">
        <v>1174</v>
      </c>
      <c r="D53" s="13" t="s">
        <v>1176</v>
      </c>
    </row>
    <row r="54" spans="1:4" ht="26.25" hidden="1" customHeight="1" x14ac:dyDescent="0.4">
      <c r="A54" s="13" t="s">
        <v>143</v>
      </c>
      <c r="B54" s="13" t="s">
        <v>140</v>
      </c>
      <c r="C54" s="13" t="s">
        <v>1174</v>
      </c>
      <c r="D54" s="13" t="s">
        <v>1177</v>
      </c>
    </row>
    <row r="55" spans="1:4" ht="26.25" hidden="1" customHeight="1" x14ac:dyDescent="0.4">
      <c r="A55" s="13" t="s">
        <v>144</v>
      </c>
      <c r="B55" s="13" t="s">
        <v>140</v>
      </c>
      <c r="C55" s="13" t="s">
        <v>1178</v>
      </c>
      <c r="D55" s="13" t="s">
        <v>1179</v>
      </c>
    </row>
    <row r="56" spans="1:4" ht="26.25" hidden="1" customHeight="1" x14ac:dyDescent="0.4">
      <c r="A56" s="13" t="s">
        <v>145</v>
      </c>
      <c r="B56" s="13" t="s">
        <v>140</v>
      </c>
      <c r="C56" s="13" t="s">
        <v>1178</v>
      </c>
      <c r="D56" s="13" t="s">
        <v>1180</v>
      </c>
    </row>
    <row r="57" spans="1:4" ht="26.25" hidden="1" customHeight="1" x14ac:dyDescent="0.4">
      <c r="A57" s="13" t="s">
        <v>146</v>
      </c>
      <c r="B57" s="13" t="s">
        <v>140</v>
      </c>
      <c r="C57" s="13" t="s">
        <v>354</v>
      </c>
      <c r="D57" s="13" t="s">
        <v>1181</v>
      </c>
    </row>
    <row r="58" spans="1:4" ht="26.25" hidden="1" customHeight="1" x14ac:dyDescent="0.4">
      <c r="A58" s="13" t="s">
        <v>148</v>
      </c>
      <c r="B58" s="13" t="s">
        <v>140</v>
      </c>
      <c r="C58" s="13" t="s">
        <v>354</v>
      </c>
      <c r="D58" s="13" t="s">
        <v>1182</v>
      </c>
    </row>
    <row r="59" spans="1:4" ht="26.25" hidden="1" customHeight="1" x14ac:dyDescent="0.4">
      <c r="A59" s="13" t="s">
        <v>149</v>
      </c>
      <c r="B59" s="13" t="s">
        <v>140</v>
      </c>
      <c r="C59" s="13" t="s">
        <v>354</v>
      </c>
      <c r="D59" s="13" t="s">
        <v>1183</v>
      </c>
    </row>
    <row r="60" spans="1:4" ht="26.25" hidden="1" customHeight="1" x14ac:dyDescent="0.4">
      <c r="A60" s="13" t="s">
        <v>150</v>
      </c>
      <c r="B60" s="13" t="s">
        <v>140</v>
      </c>
      <c r="C60" s="13" t="s">
        <v>354</v>
      </c>
      <c r="D60" s="13" t="s">
        <v>1184</v>
      </c>
    </row>
    <row r="61" spans="1:4" ht="26.25" hidden="1" customHeight="1" x14ac:dyDescent="0.4">
      <c r="A61" s="13" t="s">
        <v>151</v>
      </c>
      <c r="B61" s="13" t="s">
        <v>140</v>
      </c>
      <c r="C61" s="13" t="s">
        <v>354</v>
      </c>
      <c r="D61" s="13" t="s">
        <v>1185</v>
      </c>
    </row>
    <row r="62" spans="1:4" ht="26.25" hidden="1" customHeight="1" x14ac:dyDescent="0.4">
      <c r="A62" s="13" t="s">
        <v>152</v>
      </c>
      <c r="B62" s="13" t="s">
        <v>140</v>
      </c>
      <c r="C62" s="13" t="s">
        <v>354</v>
      </c>
      <c r="D62" s="13" t="s">
        <v>1186</v>
      </c>
    </row>
    <row r="63" spans="1:4" ht="26.25" hidden="1" customHeight="1" x14ac:dyDescent="0.4">
      <c r="A63" s="13" t="s">
        <v>153</v>
      </c>
      <c r="B63" s="13" t="s">
        <v>140</v>
      </c>
      <c r="C63" s="13" t="s">
        <v>354</v>
      </c>
      <c r="D63" s="13" t="s">
        <v>1187</v>
      </c>
    </row>
    <row r="64" spans="1:4" ht="26.25" hidden="1" customHeight="1" x14ac:dyDescent="0.4">
      <c r="A64" s="13" t="s">
        <v>154</v>
      </c>
      <c r="B64" s="13" t="s">
        <v>140</v>
      </c>
      <c r="C64" s="13" t="s">
        <v>354</v>
      </c>
      <c r="D64" s="13" t="s">
        <v>1188</v>
      </c>
    </row>
    <row r="65" spans="1:4" ht="26.25" hidden="1" customHeight="1" x14ac:dyDescent="0.4">
      <c r="A65" s="13" t="s">
        <v>155</v>
      </c>
      <c r="B65" s="13" t="s">
        <v>140</v>
      </c>
      <c r="C65" s="13" t="s">
        <v>354</v>
      </c>
      <c r="D65" s="13" t="s">
        <v>1189</v>
      </c>
    </row>
    <row r="66" spans="1:4" ht="26.25" hidden="1" customHeight="1" x14ac:dyDescent="0.4">
      <c r="A66" s="13" t="s">
        <v>156</v>
      </c>
      <c r="B66" s="13" t="s">
        <v>140</v>
      </c>
      <c r="C66" s="13" t="s">
        <v>354</v>
      </c>
      <c r="D66" s="13" t="s">
        <v>1190</v>
      </c>
    </row>
    <row r="67" spans="1:4" ht="26.25" hidden="1" customHeight="1" x14ac:dyDescent="0.4">
      <c r="A67" s="13" t="s">
        <v>157</v>
      </c>
      <c r="B67" s="13" t="s">
        <v>140</v>
      </c>
      <c r="C67" s="13" t="s">
        <v>354</v>
      </c>
      <c r="D67" s="13" t="s">
        <v>1191</v>
      </c>
    </row>
    <row r="68" spans="1:4" ht="26.25" hidden="1" customHeight="1" x14ac:dyDescent="0.4">
      <c r="A68" s="13" t="s">
        <v>158</v>
      </c>
      <c r="B68" s="13" t="s">
        <v>140</v>
      </c>
      <c r="C68" s="13" t="s">
        <v>354</v>
      </c>
      <c r="D68" s="13" t="s">
        <v>1192</v>
      </c>
    </row>
    <row r="69" spans="1:4" ht="26.25" hidden="1" customHeight="1" x14ac:dyDescent="0.4">
      <c r="A69" s="13" t="s">
        <v>159</v>
      </c>
      <c r="B69" s="13" t="s">
        <v>160</v>
      </c>
      <c r="C69" s="13" t="s">
        <v>1193</v>
      </c>
      <c r="D69" s="13" t="s">
        <v>161</v>
      </c>
    </row>
    <row r="70" spans="1:4" ht="26.25" hidden="1" customHeight="1" x14ac:dyDescent="0.4">
      <c r="A70" s="13" t="s">
        <v>162</v>
      </c>
      <c r="B70" s="13" t="s">
        <v>163</v>
      </c>
      <c r="C70" s="13" t="s">
        <v>1104</v>
      </c>
      <c r="D70" s="13" t="s">
        <v>1194</v>
      </c>
    </row>
    <row r="71" spans="1:4" ht="26.25" hidden="1" customHeight="1" x14ac:dyDescent="0.4">
      <c r="A71" s="13" t="s">
        <v>164</v>
      </c>
      <c r="B71" s="13" t="s">
        <v>163</v>
      </c>
      <c r="C71" s="13" t="s">
        <v>1104</v>
      </c>
      <c r="D71" s="13" t="s">
        <v>1195</v>
      </c>
    </row>
    <row r="72" spans="1:4" ht="26.25" hidden="1" customHeight="1" x14ac:dyDescent="0.4">
      <c r="A72" s="13" t="s">
        <v>165</v>
      </c>
      <c r="B72" s="13" t="s">
        <v>163</v>
      </c>
      <c r="C72" s="13" t="s">
        <v>492</v>
      </c>
      <c r="D72" s="13" t="s">
        <v>1196</v>
      </c>
    </row>
    <row r="73" spans="1:4" ht="26.25" hidden="1" customHeight="1" x14ac:dyDescent="0.4">
      <c r="A73" s="13" t="s">
        <v>166</v>
      </c>
      <c r="B73" s="13" t="s">
        <v>167</v>
      </c>
      <c r="C73" s="13" t="s">
        <v>1197</v>
      </c>
      <c r="D73" s="13" t="s">
        <v>1198</v>
      </c>
    </row>
    <row r="74" spans="1:4" ht="26.25" hidden="1" customHeight="1" x14ac:dyDescent="0.4">
      <c r="A74" s="13" t="s">
        <v>169</v>
      </c>
      <c r="B74" s="13" t="s">
        <v>167</v>
      </c>
      <c r="C74" s="13" t="s">
        <v>168</v>
      </c>
      <c r="D74" s="13" t="s">
        <v>1199</v>
      </c>
    </row>
    <row r="75" spans="1:4" ht="26.25" hidden="1" customHeight="1" x14ac:dyDescent="0.4">
      <c r="A75" s="13" t="s">
        <v>170</v>
      </c>
      <c r="B75" s="13" t="s">
        <v>1200</v>
      </c>
      <c r="C75" s="13" t="s">
        <v>1201</v>
      </c>
      <c r="D75" s="13" t="s">
        <v>1202</v>
      </c>
    </row>
    <row r="76" spans="1:4" ht="26.25" hidden="1" customHeight="1" x14ac:dyDescent="0.4">
      <c r="A76" s="13" t="s">
        <v>171</v>
      </c>
      <c r="B76" s="13" t="s">
        <v>1200</v>
      </c>
      <c r="C76" s="13" t="s">
        <v>1201</v>
      </c>
      <c r="D76" s="13" t="s">
        <v>1203</v>
      </c>
    </row>
    <row r="77" spans="1:4" ht="26.25" hidden="1" customHeight="1" x14ac:dyDescent="0.4">
      <c r="A77" s="13" t="s">
        <v>172</v>
      </c>
      <c r="B77" s="13" t="s">
        <v>1200</v>
      </c>
      <c r="C77" s="13" t="s">
        <v>1201</v>
      </c>
      <c r="D77" s="13" t="s">
        <v>1204</v>
      </c>
    </row>
    <row r="78" spans="1:4" ht="26.25" hidden="1" customHeight="1" x14ac:dyDescent="0.4">
      <c r="A78" s="13" t="s">
        <v>173</v>
      </c>
      <c r="B78" s="13" t="s">
        <v>80</v>
      </c>
      <c r="C78" s="13" t="s">
        <v>1205</v>
      </c>
      <c r="D78" s="13" t="s">
        <v>1206</v>
      </c>
    </row>
    <row r="79" spans="1:4" ht="26.25" hidden="1" customHeight="1" x14ac:dyDescent="0.4">
      <c r="A79" s="13" t="s">
        <v>1207</v>
      </c>
      <c r="B79" s="13" t="s">
        <v>1208</v>
      </c>
      <c r="C79" s="13" t="s">
        <v>1209</v>
      </c>
      <c r="D79" s="13" t="s">
        <v>1210</v>
      </c>
    </row>
    <row r="80" spans="1:4" ht="26.25" hidden="1" customHeight="1" x14ac:dyDescent="0.4">
      <c r="A80" s="13" t="s">
        <v>174</v>
      </c>
      <c r="B80" s="13" t="s">
        <v>133</v>
      </c>
      <c r="C80" s="13" t="s">
        <v>1121</v>
      </c>
      <c r="D80" s="13" t="s">
        <v>175</v>
      </c>
    </row>
    <row r="81" spans="1:4" ht="26.25" hidden="1" customHeight="1" x14ac:dyDescent="0.4">
      <c r="A81" s="13" t="s">
        <v>176</v>
      </c>
      <c r="B81" s="13" t="s">
        <v>177</v>
      </c>
      <c r="C81" s="13" t="s">
        <v>1211</v>
      </c>
      <c r="D81" s="13" t="s">
        <v>1212</v>
      </c>
    </row>
    <row r="82" spans="1:4" ht="26.25" hidden="1" customHeight="1" x14ac:dyDescent="0.4">
      <c r="A82" s="13" t="s">
        <v>178</v>
      </c>
      <c r="B82" s="13" t="s">
        <v>177</v>
      </c>
      <c r="C82" s="13" t="s">
        <v>1211</v>
      </c>
      <c r="D82" s="13" t="s">
        <v>1213</v>
      </c>
    </row>
    <row r="83" spans="1:4" ht="26.25" hidden="1" customHeight="1" x14ac:dyDescent="0.4">
      <c r="A83" s="13" t="s">
        <v>179</v>
      </c>
      <c r="B83" s="13" t="s">
        <v>177</v>
      </c>
      <c r="C83" s="13" t="s">
        <v>1211</v>
      </c>
      <c r="D83" s="13" t="s">
        <v>1214</v>
      </c>
    </row>
    <row r="84" spans="1:4" ht="26.25" hidden="1" customHeight="1" x14ac:dyDescent="0.4">
      <c r="A84" s="13" t="s">
        <v>180</v>
      </c>
      <c r="B84" s="13" t="s">
        <v>177</v>
      </c>
      <c r="C84" s="13" t="s">
        <v>1211</v>
      </c>
      <c r="D84" s="13" t="s">
        <v>1215</v>
      </c>
    </row>
    <row r="85" spans="1:4" ht="26.25" hidden="1" customHeight="1" x14ac:dyDescent="0.4">
      <c r="A85" s="13" t="s">
        <v>181</v>
      </c>
      <c r="B85" s="13" t="s">
        <v>182</v>
      </c>
      <c r="C85" s="13" t="s">
        <v>1121</v>
      </c>
      <c r="D85" s="13" t="s">
        <v>1216</v>
      </c>
    </row>
    <row r="86" spans="1:4" ht="26.25" hidden="1" customHeight="1" x14ac:dyDescent="0.4">
      <c r="A86" s="13" t="s">
        <v>183</v>
      </c>
      <c r="B86" s="13" t="s">
        <v>160</v>
      </c>
      <c r="C86" s="13" t="s">
        <v>1217</v>
      </c>
      <c r="D86" s="13" t="s">
        <v>1218</v>
      </c>
    </row>
    <row r="87" spans="1:4" ht="26.25" hidden="1" customHeight="1" x14ac:dyDescent="0.4">
      <c r="A87" s="13" t="s">
        <v>184</v>
      </c>
      <c r="B87" s="13" t="s">
        <v>185</v>
      </c>
      <c r="C87" s="13" t="s">
        <v>1219</v>
      </c>
      <c r="D87" s="13" t="s">
        <v>1220</v>
      </c>
    </row>
    <row r="88" spans="1:4" ht="26.25" hidden="1" customHeight="1" x14ac:dyDescent="0.4">
      <c r="A88" s="13" t="s">
        <v>186</v>
      </c>
      <c r="B88" s="13" t="s">
        <v>185</v>
      </c>
      <c r="C88" s="13" t="s">
        <v>1219</v>
      </c>
      <c r="D88" s="13" t="s">
        <v>1221</v>
      </c>
    </row>
    <row r="89" spans="1:4" ht="26.25" hidden="1" customHeight="1" x14ac:dyDescent="0.4">
      <c r="A89" s="13" t="s">
        <v>187</v>
      </c>
      <c r="B89" s="13" t="s">
        <v>185</v>
      </c>
      <c r="C89" s="13" t="s">
        <v>1222</v>
      </c>
      <c r="D89" s="13" t="s">
        <v>1223</v>
      </c>
    </row>
    <row r="90" spans="1:4" ht="26.25" hidden="1" customHeight="1" x14ac:dyDescent="0.4">
      <c r="A90" s="13" t="s">
        <v>188</v>
      </c>
      <c r="B90" s="13" t="s">
        <v>189</v>
      </c>
      <c r="C90" s="13" t="s">
        <v>1224</v>
      </c>
      <c r="D90" s="13" t="s">
        <v>1225</v>
      </c>
    </row>
    <row r="91" spans="1:4" ht="26.25" hidden="1" customHeight="1" x14ac:dyDescent="0.4">
      <c r="A91" s="13" t="s">
        <v>190</v>
      </c>
      <c r="B91" s="13" t="s">
        <v>83</v>
      </c>
      <c r="C91" s="13" t="s">
        <v>492</v>
      </c>
      <c r="D91" s="13" t="s">
        <v>191</v>
      </c>
    </row>
    <row r="92" spans="1:4" ht="26.25" hidden="1" customHeight="1" x14ac:dyDescent="0.4">
      <c r="A92" s="13" t="s">
        <v>192</v>
      </c>
      <c r="B92" s="13" t="s">
        <v>83</v>
      </c>
      <c r="C92" s="13" t="s">
        <v>492</v>
      </c>
      <c r="D92" s="13" t="s">
        <v>193</v>
      </c>
    </row>
    <row r="93" spans="1:4" ht="26.25" hidden="1" customHeight="1" x14ac:dyDescent="0.4">
      <c r="A93" s="13" t="s">
        <v>194</v>
      </c>
      <c r="B93" s="13" t="s">
        <v>83</v>
      </c>
      <c r="C93" s="13" t="s">
        <v>492</v>
      </c>
      <c r="D93" s="13" t="s">
        <v>1226</v>
      </c>
    </row>
    <row r="94" spans="1:4" ht="26.25" hidden="1" customHeight="1" x14ac:dyDescent="0.4">
      <c r="A94" s="13" t="s">
        <v>195</v>
      </c>
      <c r="B94" s="13" t="s">
        <v>83</v>
      </c>
      <c r="C94" s="13" t="s">
        <v>492</v>
      </c>
      <c r="D94" s="13" t="s">
        <v>1227</v>
      </c>
    </row>
    <row r="95" spans="1:4" ht="26.25" hidden="1" customHeight="1" x14ac:dyDescent="0.4">
      <c r="A95" s="13" t="s">
        <v>196</v>
      </c>
      <c r="B95" s="13" t="s">
        <v>83</v>
      </c>
      <c r="C95" s="13" t="s">
        <v>492</v>
      </c>
      <c r="D95" s="13" t="s">
        <v>197</v>
      </c>
    </row>
    <row r="96" spans="1:4" ht="26.25" hidden="1" customHeight="1" x14ac:dyDescent="0.4">
      <c r="A96" s="13" t="s">
        <v>198</v>
      </c>
      <c r="B96" s="13" t="s">
        <v>83</v>
      </c>
      <c r="C96" s="13" t="s">
        <v>492</v>
      </c>
      <c r="D96" s="13" t="s">
        <v>1228</v>
      </c>
    </row>
    <row r="97" spans="1:4" ht="26.25" hidden="1" customHeight="1" x14ac:dyDescent="0.4">
      <c r="A97" s="13" t="s">
        <v>199</v>
      </c>
      <c r="B97" s="13" t="s">
        <v>83</v>
      </c>
      <c r="C97" s="13" t="s">
        <v>492</v>
      </c>
      <c r="D97" s="13" t="s">
        <v>200</v>
      </c>
    </row>
    <row r="98" spans="1:4" ht="26.25" hidden="1" customHeight="1" x14ac:dyDescent="0.4">
      <c r="A98" s="13" t="s">
        <v>201</v>
      </c>
      <c r="B98" s="13" t="s">
        <v>202</v>
      </c>
      <c r="C98" s="13" t="s">
        <v>1123</v>
      </c>
      <c r="D98" s="13" t="s">
        <v>1229</v>
      </c>
    </row>
    <row r="99" spans="1:4" ht="26.25" hidden="1" customHeight="1" x14ac:dyDescent="0.4">
      <c r="A99" s="13" t="s">
        <v>203</v>
      </c>
      <c r="B99" s="13" t="s">
        <v>202</v>
      </c>
      <c r="C99" s="13" t="s">
        <v>1123</v>
      </c>
      <c r="D99" s="13" t="s">
        <v>1230</v>
      </c>
    </row>
    <row r="100" spans="1:4" ht="26.25" hidden="1" customHeight="1" x14ac:dyDescent="0.4">
      <c r="A100" s="13" t="s">
        <v>204</v>
      </c>
      <c r="B100" s="13" t="s">
        <v>202</v>
      </c>
      <c r="C100" s="13" t="s">
        <v>1123</v>
      </c>
      <c r="D100" s="13" t="s">
        <v>1231</v>
      </c>
    </row>
    <row r="101" spans="1:4" ht="26.25" hidden="1" customHeight="1" x14ac:dyDescent="0.4">
      <c r="A101" s="13" t="s">
        <v>205</v>
      </c>
      <c r="B101" s="13" t="s">
        <v>202</v>
      </c>
      <c r="C101" s="13" t="s">
        <v>1123</v>
      </c>
      <c r="D101" s="13" t="s">
        <v>1232</v>
      </c>
    </row>
    <row r="102" spans="1:4" ht="26.25" hidden="1" customHeight="1" x14ac:dyDescent="0.4">
      <c r="A102" s="13" t="s">
        <v>206</v>
      </c>
      <c r="B102" s="13" t="s">
        <v>202</v>
      </c>
      <c r="C102" s="13" t="s">
        <v>1123</v>
      </c>
      <c r="D102" s="13" t="s">
        <v>1233</v>
      </c>
    </row>
    <row r="103" spans="1:4" ht="26.25" hidden="1" customHeight="1" x14ac:dyDescent="0.4">
      <c r="A103" s="13" t="s">
        <v>207</v>
      </c>
      <c r="B103" s="13" t="s">
        <v>202</v>
      </c>
      <c r="C103" s="13" t="s">
        <v>1123</v>
      </c>
      <c r="D103" s="13" t="s">
        <v>1234</v>
      </c>
    </row>
    <row r="104" spans="1:4" ht="26.25" hidden="1" customHeight="1" x14ac:dyDescent="0.4">
      <c r="A104" s="13" t="s">
        <v>208</v>
      </c>
      <c r="B104" s="13" t="s">
        <v>209</v>
      </c>
      <c r="C104" s="13" t="s">
        <v>1121</v>
      </c>
      <c r="D104" s="13" t="s">
        <v>1235</v>
      </c>
    </row>
    <row r="105" spans="1:4" ht="26.25" hidden="1" customHeight="1" x14ac:dyDescent="0.4">
      <c r="A105" s="13" t="s">
        <v>210</v>
      </c>
      <c r="B105" s="13" t="s">
        <v>209</v>
      </c>
      <c r="C105" s="13" t="s">
        <v>354</v>
      </c>
      <c r="D105" s="13" t="s">
        <v>1236</v>
      </c>
    </row>
    <row r="106" spans="1:4" ht="26.25" hidden="1" customHeight="1" x14ac:dyDescent="0.4">
      <c r="A106" s="13" t="s">
        <v>211</v>
      </c>
      <c r="B106" s="13" t="s">
        <v>209</v>
      </c>
      <c r="C106" s="13" t="s">
        <v>1237</v>
      </c>
      <c r="D106" s="13" t="s">
        <v>1238</v>
      </c>
    </row>
    <row r="107" spans="1:4" ht="26.25" hidden="1" customHeight="1" x14ac:dyDescent="0.4">
      <c r="A107" s="13" t="s">
        <v>212</v>
      </c>
      <c r="B107" s="13" t="s">
        <v>209</v>
      </c>
      <c r="C107" s="13" t="s">
        <v>1239</v>
      </c>
      <c r="D107" s="13" t="s">
        <v>1240</v>
      </c>
    </row>
    <row r="108" spans="1:4" ht="26.25" hidden="1" customHeight="1" x14ac:dyDescent="0.4">
      <c r="A108" s="13" t="s">
        <v>213</v>
      </c>
      <c r="B108" s="13" t="s">
        <v>209</v>
      </c>
      <c r="C108" s="13" t="s">
        <v>1241</v>
      </c>
      <c r="D108" s="13" t="s">
        <v>1242</v>
      </c>
    </row>
    <row r="109" spans="1:4" ht="26.25" hidden="1" customHeight="1" x14ac:dyDescent="0.4">
      <c r="A109" s="13" t="s">
        <v>214</v>
      </c>
      <c r="B109" s="13" t="s">
        <v>215</v>
      </c>
      <c r="C109" s="13" t="s">
        <v>1243</v>
      </c>
      <c r="D109" s="13" t="s">
        <v>1244</v>
      </c>
    </row>
    <row r="110" spans="1:4" ht="26.25" hidden="1" customHeight="1" x14ac:dyDescent="0.4">
      <c r="A110" s="13" t="s">
        <v>216</v>
      </c>
      <c r="B110" s="13" t="s">
        <v>1245</v>
      </c>
      <c r="C110" s="13" t="s">
        <v>1246</v>
      </c>
      <c r="D110" s="13" t="s">
        <v>1247</v>
      </c>
    </row>
    <row r="111" spans="1:4" ht="26.25" hidden="1" customHeight="1" x14ac:dyDescent="0.4">
      <c r="A111" s="13" t="s">
        <v>217</v>
      </c>
      <c r="B111" s="13" t="s">
        <v>1245</v>
      </c>
      <c r="C111" s="13" t="s">
        <v>1110</v>
      </c>
      <c r="D111" s="13" t="s">
        <v>218</v>
      </c>
    </row>
    <row r="112" spans="1:4" ht="26.25" hidden="1" customHeight="1" x14ac:dyDescent="0.4">
      <c r="A112" s="13" t="s">
        <v>219</v>
      </c>
      <c r="B112" s="13" t="s">
        <v>1245</v>
      </c>
      <c r="C112" s="13" t="s">
        <v>1110</v>
      </c>
      <c r="D112" s="13" t="s">
        <v>220</v>
      </c>
    </row>
    <row r="113" spans="1:4" ht="26.25" hidden="1" customHeight="1" x14ac:dyDescent="0.4">
      <c r="A113" s="13" t="s">
        <v>221</v>
      </c>
      <c r="B113" s="13" t="s">
        <v>1245</v>
      </c>
      <c r="C113" s="13" t="s">
        <v>1110</v>
      </c>
      <c r="D113" s="13" t="s">
        <v>222</v>
      </c>
    </row>
    <row r="114" spans="1:4" ht="26.25" hidden="1" customHeight="1" x14ac:dyDescent="0.4">
      <c r="A114" s="13" t="s">
        <v>223</v>
      </c>
      <c r="B114" s="13" t="s">
        <v>1245</v>
      </c>
      <c r="C114" s="13" t="s">
        <v>1248</v>
      </c>
      <c r="D114" s="13" t="s">
        <v>224</v>
      </c>
    </row>
    <row r="115" spans="1:4" ht="26.25" hidden="1" customHeight="1" x14ac:dyDescent="0.4">
      <c r="A115" s="13" t="s">
        <v>226</v>
      </c>
      <c r="B115" s="13" t="s">
        <v>225</v>
      </c>
      <c r="C115" s="13" t="s">
        <v>1249</v>
      </c>
      <c r="D115" s="13" t="s">
        <v>1250</v>
      </c>
    </row>
    <row r="116" spans="1:4" ht="26.25" hidden="1" customHeight="1" x14ac:dyDescent="0.4">
      <c r="A116" s="13" t="s">
        <v>227</v>
      </c>
      <c r="B116" s="13" t="s">
        <v>228</v>
      </c>
      <c r="C116" s="13" t="s">
        <v>1251</v>
      </c>
      <c r="D116" s="13" t="s">
        <v>1252</v>
      </c>
    </row>
    <row r="117" spans="1:4" ht="26.25" hidden="1" customHeight="1" x14ac:dyDescent="0.4">
      <c r="A117" s="13" t="s">
        <v>229</v>
      </c>
      <c r="B117" s="13" t="s">
        <v>228</v>
      </c>
      <c r="C117" s="13" t="s">
        <v>1251</v>
      </c>
      <c r="D117" s="13" t="s">
        <v>1253</v>
      </c>
    </row>
    <row r="118" spans="1:4" ht="26.25" hidden="1" customHeight="1" x14ac:dyDescent="0.4">
      <c r="A118" s="13" t="s">
        <v>230</v>
      </c>
      <c r="B118" s="13" t="s">
        <v>228</v>
      </c>
      <c r="C118" s="13" t="s">
        <v>1251</v>
      </c>
      <c r="D118" s="13" t="s">
        <v>1254</v>
      </c>
    </row>
    <row r="119" spans="1:4" ht="26.25" hidden="1" customHeight="1" x14ac:dyDescent="0.4">
      <c r="A119" s="13" t="s">
        <v>231</v>
      </c>
      <c r="B119" s="13" t="s">
        <v>228</v>
      </c>
      <c r="C119" s="13" t="s">
        <v>1251</v>
      </c>
      <c r="D119" s="13" t="s">
        <v>1255</v>
      </c>
    </row>
    <row r="120" spans="1:4" ht="26.25" hidden="1" customHeight="1" x14ac:dyDescent="0.4">
      <c r="A120" s="13" t="s">
        <v>232</v>
      </c>
      <c r="B120" s="13" t="s">
        <v>228</v>
      </c>
      <c r="C120" s="13" t="s">
        <v>1251</v>
      </c>
      <c r="D120" s="13" t="s">
        <v>1256</v>
      </c>
    </row>
    <row r="121" spans="1:4" ht="26.25" hidden="1" customHeight="1" x14ac:dyDescent="0.4">
      <c r="A121" s="13" t="s">
        <v>233</v>
      </c>
      <c r="B121" s="13" t="s">
        <v>228</v>
      </c>
      <c r="C121" s="13" t="s">
        <v>1251</v>
      </c>
      <c r="D121" s="13" t="s">
        <v>1257</v>
      </c>
    </row>
    <row r="122" spans="1:4" ht="26.25" hidden="1" customHeight="1" x14ac:dyDescent="0.4">
      <c r="A122" s="13" t="s">
        <v>1258</v>
      </c>
      <c r="B122" s="13" t="s">
        <v>228</v>
      </c>
      <c r="C122" s="13" t="s">
        <v>1251</v>
      </c>
      <c r="D122" s="13" t="s">
        <v>1259</v>
      </c>
    </row>
    <row r="123" spans="1:4" ht="26.25" hidden="1" customHeight="1" x14ac:dyDescent="0.4">
      <c r="A123" s="13" t="s">
        <v>234</v>
      </c>
      <c r="B123" s="13" t="s">
        <v>235</v>
      </c>
      <c r="C123" s="13" t="s">
        <v>1260</v>
      </c>
      <c r="D123" s="13" t="s">
        <v>1261</v>
      </c>
    </row>
    <row r="124" spans="1:4" ht="26.25" hidden="1" customHeight="1" x14ac:dyDescent="0.4">
      <c r="A124" s="13" t="s">
        <v>236</v>
      </c>
      <c r="B124" s="13" t="s">
        <v>235</v>
      </c>
      <c r="C124" s="13" t="s">
        <v>1260</v>
      </c>
      <c r="D124" s="13" t="s">
        <v>1262</v>
      </c>
    </row>
    <row r="125" spans="1:4" ht="26.25" hidden="1" customHeight="1" x14ac:dyDescent="0.4">
      <c r="A125" s="13" t="s">
        <v>237</v>
      </c>
      <c r="B125" s="13" t="s">
        <v>235</v>
      </c>
      <c r="C125" s="13" t="s">
        <v>1260</v>
      </c>
      <c r="D125" s="13" t="s">
        <v>1263</v>
      </c>
    </row>
    <row r="126" spans="1:4" ht="26.25" hidden="1" customHeight="1" x14ac:dyDescent="0.4">
      <c r="A126" s="13" t="s">
        <v>238</v>
      </c>
      <c r="B126" s="13" t="s">
        <v>235</v>
      </c>
      <c r="C126" s="13" t="s">
        <v>1260</v>
      </c>
      <c r="D126" s="13" t="s">
        <v>1264</v>
      </c>
    </row>
    <row r="127" spans="1:4" ht="26.25" hidden="1" customHeight="1" x14ac:dyDescent="0.4">
      <c r="A127" s="13" t="s">
        <v>239</v>
      </c>
      <c r="B127" s="13" t="s">
        <v>235</v>
      </c>
      <c r="C127" s="13" t="s">
        <v>1260</v>
      </c>
      <c r="D127" s="13" t="s">
        <v>1265</v>
      </c>
    </row>
    <row r="128" spans="1:4" ht="26.25" hidden="1" customHeight="1" x14ac:dyDescent="0.4">
      <c r="A128" s="13" t="s">
        <v>240</v>
      </c>
      <c r="B128" s="13" t="s">
        <v>235</v>
      </c>
      <c r="C128" s="13" t="s">
        <v>1260</v>
      </c>
      <c r="D128" s="13" t="s">
        <v>1266</v>
      </c>
    </row>
    <row r="129" spans="1:4" ht="26.25" hidden="1" customHeight="1" x14ac:dyDescent="0.4">
      <c r="A129" s="13" t="s">
        <v>241</v>
      </c>
      <c r="B129" s="13" t="s">
        <v>242</v>
      </c>
      <c r="C129" s="13" t="s">
        <v>1267</v>
      </c>
      <c r="D129" s="13" t="s">
        <v>1268</v>
      </c>
    </row>
    <row r="130" spans="1:4" ht="26.25" hidden="1" customHeight="1" x14ac:dyDescent="0.4">
      <c r="A130" s="13" t="s">
        <v>243</v>
      </c>
      <c r="B130" s="13" t="s">
        <v>242</v>
      </c>
      <c r="C130" s="13" t="s">
        <v>1269</v>
      </c>
      <c r="D130" s="13" t="s">
        <v>1270</v>
      </c>
    </row>
    <row r="131" spans="1:4" ht="26.25" hidden="1" customHeight="1" x14ac:dyDescent="0.4">
      <c r="A131" s="13" t="s">
        <v>244</v>
      </c>
      <c r="B131" s="13" t="s">
        <v>245</v>
      </c>
      <c r="C131" s="13" t="s">
        <v>354</v>
      </c>
      <c r="D131" s="13" t="s">
        <v>1271</v>
      </c>
    </row>
    <row r="132" spans="1:4" ht="26.25" hidden="1" customHeight="1" x14ac:dyDescent="0.4">
      <c r="A132" s="13" t="s">
        <v>246</v>
      </c>
      <c r="B132" s="13" t="s">
        <v>245</v>
      </c>
      <c r="C132" s="13" t="s">
        <v>354</v>
      </c>
      <c r="D132" s="13" t="s">
        <v>1272</v>
      </c>
    </row>
    <row r="133" spans="1:4" ht="26.25" hidden="1" customHeight="1" x14ac:dyDescent="0.4">
      <c r="A133" s="13" t="s">
        <v>247</v>
      </c>
      <c r="B133" s="13" t="s">
        <v>245</v>
      </c>
      <c r="C133" s="13" t="s">
        <v>354</v>
      </c>
      <c r="D133" s="13" t="s">
        <v>1273</v>
      </c>
    </row>
    <row r="134" spans="1:4" ht="26.25" hidden="1" customHeight="1" x14ac:dyDescent="0.4">
      <c r="A134" s="13" t="s">
        <v>248</v>
      </c>
      <c r="B134" s="13" t="s">
        <v>1274</v>
      </c>
      <c r="C134" s="13" t="s">
        <v>492</v>
      </c>
      <c r="D134" s="13" t="s">
        <v>1275</v>
      </c>
    </row>
    <row r="135" spans="1:4" ht="26.25" hidden="1" customHeight="1" x14ac:dyDescent="0.4">
      <c r="A135" s="13" t="s">
        <v>249</v>
      </c>
      <c r="B135" s="13" t="s">
        <v>250</v>
      </c>
      <c r="C135" s="13" t="s">
        <v>492</v>
      </c>
      <c r="D135" s="13" t="s">
        <v>251</v>
      </c>
    </row>
    <row r="136" spans="1:4" ht="26.25" hidden="1" customHeight="1" x14ac:dyDescent="0.4">
      <c r="A136" s="13" t="s">
        <v>252</v>
      </c>
      <c r="B136" s="13" t="s">
        <v>250</v>
      </c>
      <c r="C136" s="13" t="s">
        <v>492</v>
      </c>
      <c r="D136" s="13" t="s">
        <v>253</v>
      </c>
    </row>
    <row r="137" spans="1:4" ht="26.25" hidden="1" customHeight="1" x14ac:dyDescent="0.4">
      <c r="A137" s="13" t="s">
        <v>254</v>
      </c>
      <c r="B137" s="13" t="s">
        <v>250</v>
      </c>
      <c r="C137" s="13" t="s">
        <v>492</v>
      </c>
      <c r="D137" s="13" t="s">
        <v>255</v>
      </c>
    </row>
    <row r="138" spans="1:4" ht="26.25" hidden="1" customHeight="1" x14ac:dyDescent="0.4">
      <c r="A138" s="13" t="s">
        <v>256</v>
      </c>
      <c r="B138" s="13" t="s">
        <v>250</v>
      </c>
      <c r="C138" s="13" t="s">
        <v>492</v>
      </c>
      <c r="D138" s="13" t="s">
        <v>257</v>
      </c>
    </row>
    <row r="139" spans="1:4" ht="26.25" hidden="1" customHeight="1" x14ac:dyDescent="0.4">
      <c r="A139" s="13" t="s">
        <v>258</v>
      </c>
      <c r="B139" s="13" t="s">
        <v>250</v>
      </c>
      <c r="C139" s="13" t="s">
        <v>492</v>
      </c>
      <c r="D139" s="13" t="s">
        <v>1276</v>
      </c>
    </row>
    <row r="140" spans="1:4" ht="26.25" hidden="1" customHeight="1" x14ac:dyDescent="0.4">
      <c r="A140" s="13" t="s">
        <v>259</v>
      </c>
      <c r="B140" s="13" t="s">
        <v>260</v>
      </c>
      <c r="C140" s="13" t="s">
        <v>1251</v>
      </c>
      <c r="D140" s="13" t="s">
        <v>1277</v>
      </c>
    </row>
    <row r="141" spans="1:4" ht="26.25" hidden="1" customHeight="1" x14ac:dyDescent="0.4">
      <c r="A141" s="13" t="s">
        <v>261</v>
      </c>
      <c r="B141" s="13" t="s">
        <v>260</v>
      </c>
      <c r="C141" s="13" t="s">
        <v>1251</v>
      </c>
      <c r="D141" s="13" t="s">
        <v>1278</v>
      </c>
    </row>
    <row r="142" spans="1:4" ht="26.25" hidden="1" customHeight="1" x14ac:dyDescent="0.4">
      <c r="A142" s="13" t="s">
        <v>262</v>
      </c>
      <c r="B142" s="13" t="s">
        <v>260</v>
      </c>
      <c r="C142" s="13" t="s">
        <v>1251</v>
      </c>
      <c r="D142" s="13" t="s">
        <v>1279</v>
      </c>
    </row>
    <row r="143" spans="1:4" ht="26.25" hidden="1" customHeight="1" x14ac:dyDescent="0.4">
      <c r="A143" s="13" t="s">
        <v>263</v>
      </c>
      <c r="B143" s="13" t="s">
        <v>260</v>
      </c>
      <c r="C143" s="13" t="s">
        <v>1251</v>
      </c>
      <c r="D143" s="13" t="s">
        <v>1280</v>
      </c>
    </row>
    <row r="144" spans="1:4" ht="26.25" hidden="1" customHeight="1" x14ac:dyDescent="0.4">
      <c r="A144" s="13" t="s">
        <v>264</v>
      </c>
      <c r="B144" s="13" t="s">
        <v>265</v>
      </c>
      <c r="C144" s="13" t="s">
        <v>1146</v>
      </c>
      <c r="D144" s="13" t="s">
        <v>1281</v>
      </c>
    </row>
    <row r="145" spans="1:4" ht="26.25" hidden="1" customHeight="1" x14ac:dyDescent="0.4">
      <c r="A145" s="13" t="s">
        <v>266</v>
      </c>
      <c r="B145" s="13" t="s">
        <v>265</v>
      </c>
      <c r="C145" s="13" t="s">
        <v>1282</v>
      </c>
      <c r="D145" s="13" t="s">
        <v>1283</v>
      </c>
    </row>
    <row r="146" spans="1:4" ht="26.25" hidden="1" customHeight="1" x14ac:dyDescent="0.4">
      <c r="A146" s="13" t="s">
        <v>268</v>
      </c>
      <c r="B146" s="13" t="s">
        <v>265</v>
      </c>
      <c r="C146" s="13" t="s">
        <v>1282</v>
      </c>
      <c r="D146" s="13" t="s">
        <v>1284</v>
      </c>
    </row>
    <row r="147" spans="1:4" ht="26.25" hidden="1" customHeight="1" x14ac:dyDescent="0.4">
      <c r="A147" s="13" t="s">
        <v>269</v>
      </c>
      <c r="B147" s="13" t="s">
        <v>270</v>
      </c>
      <c r="C147" s="13" t="s">
        <v>1285</v>
      </c>
      <c r="D147" s="13" t="s">
        <v>1286</v>
      </c>
    </row>
    <row r="148" spans="1:4" ht="26.25" hidden="1" customHeight="1" x14ac:dyDescent="0.4">
      <c r="A148" s="13" t="s">
        <v>271</v>
      </c>
      <c r="B148" s="13" t="s">
        <v>270</v>
      </c>
      <c r="C148" s="13" t="s">
        <v>1285</v>
      </c>
      <c r="D148" s="13" t="s">
        <v>1287</v>
      </c>
    </row>
    <row r="149" spans="1:4" ht="26.25" hidden="1" customHeight="1" x14ac:dyDescent="0.4">
      <c r="A149" s="13" t="s">
        <v>272</v>
      </c>
      <c r="B149" s="13" t="s">
        <v>270</v>
      </c>
      <c r="C149" s="13" t="s">
        <v>1285</v>
      </c>
      <c r="D149" s="13" t="s">
        <v>1288</v>
      </c>
    </row>
    <row r="150" spans="1:4" ht="26.25" hidden="1" customHeight="1" x14ac:dyDescent="0.4">
      <c r="A150" s="13" t="s">
        <v>273</v>
      </c>
      <c r="B150" s="13" t="s">
        <v>270</v>
      </c>
      <c r="C150" s="13" t="s">
        <v>1285</v>
      </c>
      <c r="D150" s="13" t="s">
        <v>1289</v>
      </c>
    </row>
    <row r="151" spans="1:4" ht="26.25" hidden="1" customHeight="1" x14ac:dyDescent="0.4">
      <c r="A151" s="13" t="s">
        <v>274</v>
      </c>
      <c r="B151" s="13" t="s">
        <v>275</v>
      </c>
      <c r="C151" s="13" t="s">
        <v>1121</v>
      </c>
      <c r="D151" s="13" t="s">
        <v>1290</v>
      </c>
    </row>
    <row r="152" spans="1:4" ht="26.25" hidden="1" customHeight="1" x14ac:dyDescent="0.4">
      <c r="A152" s="13" t="s">
        <v>276</v>
      </c>
      <c r="B152" s="13" t="s">
        <v>1291</v>
      </c>
      <c r="C152" s="13" t="s">
        <v>354</v>
      </c>
      <c r="D152" s="13" t="s">
        <v>1292</v>
      </c>
    </row>
    <row r="153" spans="1:4" ht="26.25" hidden="1" customHeight="1" x14ac:dyDescent="0.4">
      <c r="A153" s="13" t="s">
        <v>277</v>
      </c>
      <c r="B153" s="13" t="s">
        <v>1291</v>
      </c>
      <c r="C153" s="13" t="s">
        <v>354</v>
      </c>
      <c r="D153" s="13" t="s">
        <v>1293</v>
      </c>
    </row>
    <row r="154" spans="1:4" ht="26.25" hidden="1" customHeight="1" x14ac:dyDescent="0.4">
      <c r="A154" s="13" t="s">
        <v>1294</v>
      </c>
      <c r="B154" s="13" t="s">
        <v>275</v>
      </c>
      <c r="C154" s="13" t="s">
        <v>354</v>
      </c>
      <c r="D154" s="13" t="s">
        <v>1295</v>
      </c>
    </row>
    <row r="155" spans="1:4" ht="26.25" hidden="1" customHeight="1" x14ac:dyDescent="0.4">
      <c r="A155" s="13" t="s">
        <v>278</v>
      </c>
      <c r="B155" s="13" t="s">
        <v>275</v>
      </c>
      <c r="C155" s="13" t="s">
        <v>1296</v>
      </c>
      <c r="D155" s="13" t="s">
        <v>1297</v>
      </c>
    </row>
    <row r="156" spans="1:4" ht="26.25" hidden="1" customHeight="1" x14ac:dyDescent="0.4">
      <c r="A156" s="13" t="s">
        <v>279</v>
      </c>
      <c r="B156" s="13" t="s">
        <v>280</v>
      </c>
      <c r="C156" s="13" t="s">
        <v>1298</v>
      </c>
      <c r="D156" s="13" t="s">
        <v>1299</v>
      </c>
    </row>
    <row r="157" spans="1:4" ht="26.25" hidden="1" customHeight="1" x14ac:dyDescent="0.4">
      <c r="A157" s="13" t="s">
        <v>281</v>
      </c>
      <c r="B157" s="13" t="s">
        <v>280</v>
      </c>
      <c r="C157" s="13" t="s">
        <v>1298</v>
      </c>
      <c r="D157" s="13" t="s">
        <v>1300</v>
      </c>
    </row>
    <row r="158" spans="1:4" ht="26.25" hidden="1" customHeight="1" x14ac:dyDescent="0.4">
      <c r="A158" s="13" t="s">
        <v>282</v>
      </c>
      <c r="B158" s="13" t="s">
        <v>280</v>
      </c>
      <c r="C158" s="13" t="s">
        <v>1298</v>
      </c>
      <c r="D158" s="13" t="s">
        <v>1301</v>
      </c>
    </row>
    <row r="159" spans="1:4" ht="26.25" hidden="1" customHeight="1" x14ac:dyDescent="0.4">
      <c r="A159" s="13" t="s">
        <v>283</v>
      </c>
      <c r="B159" s="13" t="s">
        <v>284</v>
      </c>
      <c r="C159" s="13" t="s">
        <v>1121</v>
      </c>
      <c r="D159" s="13" t="s">
        <v>1302</v>
      </c>
    </row>
    <row r="160" spans="1:4" ht="26.25" hidden="1" customHeight="1" x14ac:dyDescent="0.4">
      <c r="A160" s="13" t="s">
        <v>285</v>
      </c>
      <c r="B160" s="13" t="s">
        <v>284</v>
      </c>
      <c r="C160" s="13" t="s">
        <v>1303</v>
      </c>
      <c r="D160" s="13" t="s">
        <v>1304</v>
      </c>
    </row>
    <row r="161" spans="1:4" ht="26.25" hidden="1" customHeight="1" x14ac:dyDescent="0.4">
      <c r="A161" s="13" t="s">
        <v>286</v>
      </c>
      <c r="B161" s="13" t="s">
        <v>284</v>
      </c>
      <c r="C161" s="13" t="s">
        <v>1305</v>
      </c>
      <c r="D161" s="13" t="s">
        <v>1306</v>
      </c>
    </row>
    <row r="162" spans="1:4" ht="26.25" hidden="1" customHeight="1" x14ac:dyDescent="0.4">
      <c r="A162" s="13" t="s">
        <v>287</v>
      </c>
      <c r="B162" s="13" t="s">
        <v>284</v>
      </c>
      <c r="C162" s="13" t="s">
        <v>1104</v>
      </c>
      <c r="D162" s="13" t="s">
        <v>1307</v>
      </c>
    </row>
    <row r="163" spans="1:4" ht="26.25" hidden="1" customHeight="1" x14ac:dyDescent="0.4">
      <c r="A163" s="13" t="s">
        <v>288</v>
      </c>
      <c r="B163" s="13" t="s">
        <v>284</v>
      </c>
      <c r="C163" s="13" t="s">
        <v>1104</v>
      </c>
      <c r="D163" s="13" t="s">
        <v>1308</v>
      </c>
    </row>
    <row r="164" spans="1:4" ht="26.25" hidden="1" customHeight="1" x14ac:dyDescent="0.4">
      <c r="A164" s="13" t="s">
        <v>289</v>
      </c>
      <c r="B164" s="13" t="s">
        <v>284</v>
      </c>
      <c r="C164" s="13" t="s">
        <v>1104</v>
      </c>
      <c r="D164" s="13" t="s">
        <v>1309</v>
      </c>
    </row>
    <row r="165" spans="1:4" ht="26.25" hidden="1" customHeight="1" x14ac:dyDescent="0.4">
      <c r="A165" s="13" t="s">
        <v>1310</v>
      </c>
      <c r="B165" s="13" t="s">
        <v>284</v>
      </c>
      <c r="C165" s="13" t="s">
        <v>1311</v>
      </c>
      <c r="D165" s="13" t="s">
        <v>1312</v>
      </c>
    </row>
    <row r="166" spans="1:4" ht="26.25" hidden="1" customHeight="1" x14ac:dyDescent="0.4">
      <c r="A166" s="13" t="s">
        <v>290</v>
      </c>
      <c r="B166" s="13" t="s">
        <v>284</v>
      </c>
      <c r="C166" s="13" t="s">
        <v>1313</v>
      </c>
      <c r="D166" s="13" t="s">
        <v>1314</v>
      </c>
    </row>
    <row r="167" spans="1:4" ht="26.25" hidden="1" customHeight="1" x14ac:dyDescent="0.4">
      <c r="A167" s="13" t="s">
        <v>291</v>
      </c>
      <c r="B167" s="13" t="s">
        <v>284</v>
      </c>
      <c r="C167" s="13" t="s">
        <v>1193</v>
      </c>
      <c r="D167" s="13" t="s">
        <v>1315</v>
      </c>
    </row>
    <row r="168" spans="1:4" ht="26.25" hidden="1" customHeight="1" x14ac:dyDescent="0.4">
      <c r="A168" s="13" t="s">
        <v>292</v>
      </c>
      <c r="B168" s="13" t="s">
        <v>284</v>
      </c>
      <c r="C168" s="13" t="s">
        <v>1193</v>
      </c>
      <c r="D168" s="13" t="s">
        <v>1316</v>
      </c>
    </row>
    <row r="169" spans="1:4" ht="26.25" hidden="1" customHeight="1" x14ac:dyDescent="0.4">
      <c r="A169" s="13" t="s">
        <v>293</v>
      </c>
      <c r="B169" s="13" t="s">
        <v>284</v>
      </c>
      <c r="C169" s="13" t="s">
        <v>1193</v>
      </c>
      <c r="D169" s="13" t="s">
        <v>1317</v>
      </c>
    </row>
    <row r="170" spans="1:4" ht="26.25" hidden="1" customHeight="1" x14ac:dyDescent="0.4">
      <c r="A170" s="13" t="s">
        <v>294</v>
      </c>
      <c r="B170" s="13" t="s">
        <v>284</v>
      </c>
      <c r="C170" s="13" t="s">
        <v>1193</v>
      </c>
      <c r="D170" s="13" t="s">
        <v>1318</v>
      </c>
    </row>
    <row r="171" spans="1:4" ht="26.25" hidden="1" customHeight="1" x14ac:dyDescent="0.4">
      <c r="A171" s="13" t="s">
        <v>295</v>
      </c>
      <c r="B171" s="13" t="s">
        <v>296</v>
      </c>
      <c r="C171" s="13" t="s">
        <v>354</v>
      </c>
      <c r="D171" s="13" t="s">
        <v>1319</v>
      </c>
    </row>
    <row r="172" spans="1:4" ht="26.25" hidden="1" customHeight="1" x14ac:dyDescent="0.4">
      <c r="A172" s="13" t="s">
        <v>297</v>
      </c>
      <c r="B172" s="13" t="s">
        <v>296</v>
      </c>
      <c r="C172" s="13" t="s">
        <v>354</v>
      </c>
      <c r="D172" s="13" t="s">
        <v>1320</v>
      </c>
    </row>
    <row r="173" spans="1:4" ht="26.25" hidden="1" customHeight="1" x14ac:dyDescent="0.4">
      <c r="A173" s="13" t="s">
        <v>298</v>
      </c>
      <c r="B173" s="13" t="s">
        <v>296</v>
      </c>
      <c r="C173" s="13" t="s">
        <v>354</v>
      </c>
      <c r="D173" s="13" t="s">
        <v>1321</v>
      </c>
    </row>
    <row r="174" spans="1:4" ht="26.25" hidden="1" customHeight="1" x14ac:dyDescent="0.4">
      <c r="A174" s="13" t="s">
        <v>299</v>
      </c>
      <c r="B174" s="13" t="s">
        <v>296</v>
      </c>
      <c r="C174" s="13" t="s">
        <v>354</v>
      </c>
      <c r="D174" s="13" t="s">
        <v>1322</v>
      </c>
    </row>
    <row r="175" spans="1:4" ht="26.25" hidden="1" customHeight="1" x14ac:dyDescent="0.4">
      <c r="A175" s="13" t="s">
        <v>300</v>
      </c>
      <c r="B175" s="13" t="s">
        <v>296</v>
      </c>
      <c r="C175" s="13" t="s">
        <v>354</v>
      </c>
      <c r="D175" s="13" t="s">
        <v>1323</v>
      </c>
    </row>
    <row r="176" spans="1:4" ht="26.25" hidden="1" customHeight="1" x14ac:dyDescent="0.4">
      <c r="A176" s="13" t="s">
        <v>301</v>
      </c>
      <c r="B176" s="13" t="s">
        <v>302</v>
      </c>
      <c r="C176" s="13" t="s">
        <v>1324</v>
      </c>
      <c r="D176" s="13" t="s">
        <v>1325</v>
      </c>
    </row>
    <row r="177" spans="1:4" ht="26.25" hidden="1" customHeight="1" x14ac:dyDescent="0.4">
      <c r="A177" s="13" t="s">
        <v>303</v>
      </c>
      <c r="B177" s="13" t="s">
        <v>304</v>
      </c>
      <c r="C177" s="13" t="s">
        <v>354</v>
      </c>
      <c r="D177" s="13" t="s">
        <v>1326</v>
      </c>
    </row>
    <row r="178" spans="1:4" ht="26.25" hidden="1" customHeight="1" x14ac:dyDescent="0.4">
      <c r="A178" s="13" t="s">
        <v>305</v>
      </c>
      <c r="B178" s="13" t="s">
        <v>304</v>
      </c>
      <c r="C178" s="13" t="s">
        <v>354</v>
      </c>
      <c r="D178" s="13" t="s">
        <v>1327</v>
      </c>
    </row>
    <row r="179" spans="1:4" ht="26.25" hidden="1" customHeight="1" x14ac:dyDescent="0.4">
      <c r="A179" s="13" t="s">
        <v>306</v>
      </c>
      <c r="B179" s="13" t="s">
        <v>304</v>
      </c>
      <c r="C179" s="13" t="s">
        <v>354</v>
      </c>
      <c r="D179" s="13" t="s">
        <v>1328</v>
      </c>
    </row>
    <row r="180" spans="1:4" ht="26.25" hidden="1" customHeight="1" x14ac:dyDescent="0.4">
      <c r="A180" s="13" t="s">
        <v>307</v>
      </c>
      <c r="B180" s="13" t="s">
        <v>304</v>
      </c>
      <c r="C180" s="13" t="s">
        <v>354</v>
      </c>
      <c r="D180" s="13" t="s">
        <v>1329</v>
      </c>
    </row>
    <row r="181" spans="1:4" ht="26.25" hidden="1" customHeight="1" x14ac:dyDescent="0.4">
      <c r="A181" s="13" t="s">
        <v>308</v>
      </c>
      <c r="B181" s="13" t="s">
        <v>304</v>
      </c>
      <c r="C181" s="13" t="s">
        <v>354</v>
      </c>
      <c r="D181" s="13" t="s">
        <v>1330</v>
      </c>
    </row>
    <row r="182" spans="1:4" ht="26.25" hidden="1" customHeight="1" x14ac:dyDescent="0.4">
      <c r="A182" s="13" t="s">
        <v>309</v>
      </c>
      <c r="B182" s="13" t="s">
        <v>310</v>
      </c>
      <c r="C182" s="13" t="s">
        <v>1331</v>
      </c>
      <c r="D182" s="13" t="s">
        <v>1332</v>
      </c>
    </row>
    <row r="183" spans="1:4" ht="26.25" hidden="1" customHeight="1" x14ac:dyDescent="0.4">
      <c r="A183" s="13" t="s">
        <v>311</v>
      </c>
      <c r="B183" s="13" t="s">
        <v>310</v>
      </c>
      <c r="C183" s="13" t="s">
        <v>1331</v>
      </c>
      <c r="D183" s="13" t="s">
        <v>1333</v>
      </c>
    </row>
    <row r="184" spans="1:4" ht="26.25" hidden="1" customHeight="1" x14ac:dyDescent="0.4">
      <c r="A184" s="13" t="s">
        <v>312</v>
      </c>
      <c r="B184" s="13" t="s">
        <v>310</v>
      </c>
      <c r="C184" s="13" t="s">
        <v>1331</v>
      </c>
      <c r="D184" s="13" t="s">
        <v>1334</v>
      </c>
    </row>
    <row r="185" spans="1:4" ht="26.25" hidden="1" customHeight="1" x14ac:dyDescent="0.4">
      <c r="A185" s="13" t="s">
        <v>313</v>
      </c>
      <c r="B185" s="13" t="s">
        <v>83</v>
      </c>
      <c r="C185" s="13" t="s">
        <v>354</v>
      </c>
      <c r="D185" s="13" t="s">
        <v>1335</v>
      </c>
    </row>
    <row r="186" spans="1:4" ht="26.25" hidden="1" customHeight="1" x14ac:dyDescent="0.4">
      <c r="A186" s="13" t="s">
        <v>314</v>
      </c>
      <c r="B186" s="13" t="s">
        <v>83</v>
      </c>
      <c r="C186" s="13" t="s">
        <v>354</v>
      </c>
      <c r="D186" s="13" t="s">
        <v>1336</v>
      </c>
    </row>
    <row r="187" spans="1:4" ht="26.25" hidden="1" customHeight="1" x14ac:dyDescent="0.4">
      <c r="A187" s="13" t="s">
        <v>315</v>
      </c>
      <c r="B187" s="13" t="s">
        <v>316</v>
      </c>
      <c r="C187" s="13" t="s">
        <v>1337</v>
      </c>
      <c r="D187" s="13" t="s">
        <v>1338</v>
      </c>
    </row>
    <row r="188" spans="1:4" ht="26.25" hidden="1" customHeight="1" x14ac:dyDescent="0.4">
      <c r="A188" s="13" t="s">
        <v>317</v>
      </c>
      <c r="B188" s="13" t="s">
        <v>242</v>
      </c>
      <c r="C188" s="13" t="s">
        <v>354</v>
      </c>
      <c r="D188" s="13" t="s">
        <v>1339</v>
      </c>
    </row>
    <row r="189" spans="1:4" ht="26.25" hidden="1" customHeight="1" x14ac:dyDescent="0.4">
      <c r="A189" s="13" t="s">
        <v>318</v>
      </c>
      <c r="B189" s="13" t="s">
        <v>242</v>
      </c>
      <c r="C189" s="13" t="s">
        <v>354</v>
      </c>
      <c r="D189" s="13" t="s">
        <v>1340</v>
      </c>
    </row>
    <row r="190" spans="1:4" ht="26.25" hidden="1" customHeight="1" x14ac:dyDescent="0.4">
      <c r="A190" s="13" t="s">
        <v>319</v>
      </c>
      <c r="B190" s="13" t="s">
        <v>242</v>
      </c>
      <c r="C190" s="13" t="s">
        <v>354</v>
      </c>
      <c r="D190" s="13" t="s">
        <v>1341</v>
      </c>
    </row>
    <row r="191" spans="1:4" ht="26.25" hidden="1" customHeight="1" x14ac:dyDescent="0.4">
      <c r="A191" s="13" t="s">
        <v>320</v>
      </c>
      <c r="B191" s="13" t="s">
        <v>242</v>
      </c>
      <c r="C191" s="13" t="s">
        <v>354</v>
      </c>
      <c r="D191" s="13" t="s">
        <v>1342</v>
      </c>
    </row>
    <row r="192" spans="1:4" ht="26.25" hidden="1" customHeight="1" x14ac:dyDescent="0.4">
      <c r="A192" s="13" t="s">
        <v>321</v>
      </c>
      <c r="B192" s="13" t="s">
        <v>242</v>
      </c>
      <c r="C192" s="13" t="s">
        <v>1343</v>
      </c>
      <c r="D192" s="13" t="s">
        <v>1344</v>
      </c>
    </row>
    <row r="193" spans="1:4" ht="26.25" hidden="1" customHeight="1" x14ac:dyDescent="0.4">
      <c r="A193" s="13" t="s">
        <v>322</v>
      </c>
      <c r="B193" s="13" t="s">
        <v>242</v>
      </c>
      <c r="C193" s="13" t="s">
        <v>1343</v>
      </c>
      <c r="D193" s="13" t="s">
        <v>1345</v>
      </c>
    </row>
    <row r="194" spans="1:4" ht="26.25" hidden="1" customHeight="1" x14ac:dyDescent="0.4">
      <c r="A194" s="13" t="s">
        <v>323</v>
      </c>
      <c r="B194" s="13" t="s">
        <v>242</v>
      </c>
      <c r="C194" s="13" t="s">
        <v>1343</v>
      </c>
      <c r="D194" s="13" t="s">
        <v>1346</v>
      </c>
    </row>
    <row r="195" spans="1:4" ht="26.25" hidden="1" customHeight="1" x14ac:dyDescent="0.4">
      <c r="A195" s="13" t="s">
        <v>324</v>
      </c>
      <c r="B195" s="13" t="s">
        <v>325</v>
      </c>
      <c r="C195" s="13" t="s">
        <v>1347</v>
      </c>
      <c r="D195" s="13" t="s">
        <v>326</v>
      </c>
    </row>
    <row r="196" spans="1:4" ht="26.25" hidden="1" customHeight="1" x14ac:dyDescent="0.4">
      <c r="A196" s="13" t="s">
        <v>327</v>
      </c>
      <c r="B196" s="13" t="s">
        <v>325</v>
      </c>
      <c r="C196" s="13" t="s">
        <v>1347</v>
      </c>
      <c r="D196" s="13" t="s">
        <v>328</v>
      </c>
    </row>
    <row r="197" spans="1:4" ht="26.25" hidden="1" customHeight="1" x14ac:dyDescent="0.4">
      <c r="A197" s="13" t="s">
        <v>329</v>
      </c>
      <c r="B197" s="13" t="s">
        <v>325</v>
      </c>
      <c r="C197" s="13" t="s">
        <v>1347</v>
      </c>
      <c r="D197" s="13" t="s">
        <v>1348</v>
      </c>
    </row>
    <row r="198" spans="1:4" ht="26.25" hidden="1" customHeight="1" x14ac:dyDescent="0.4">
      <c r="A198" s="13" t="s">
        <v>330</v>
      </c>
      <c r="B198" s="13" t="s">
        <v>325</v>
      </c>
      <c r="C198" s="13" t="s">
        <v>1347</v>
      </c>
      <c r="D198" s="13" t="s">
        <v>1349</v>
      </c>
    </row>
    <row r="199" spans="1:4" ht="26.25" hidden="1" customHeight="1" x14ac:dyDescent="0.4">
      <c r="A199" s="13" t="s">
        <v>331</v>
      </c>
      <c r="B199" s="13" t="s">
        <v>325</v>
      </c>
      <c r="C199" s="13" t="s">
        <v>1347</v>
      </c>
      <c r="D199" s="13" t="s">
        <v>332</v>
      </c>
    </row>
    <row r="200" spans="1:4" ht="26.25" hidden="1" customHeight="1" x14ac:dyDescent="0.4">
      <c r="A200" s="13" t="s">
        <v>333</v>
      </c>
      <c r="B200" s="13" t="s">
        <v>325</v>
      </c>
      <c r="C200" s="13" t="s">
        <v>1347</v>
      </c>
      <c r="D200" s="13" t="s">
        <v>334</v>
      </c>
    </row>
    <row r="201" spans="1:4" ht="26.25" hidden="1" customHeight="1" x14ac:dyDescent="0.4">
      <c r="A201" s="13" t="s">
        <v>335</v>
      </c>
      <c r="B201" s="13" t="s">
        <v>325</v>
      </c>
      <c r="C201" s="13" t="s">
        <v>1347</v>
      </c>
      <c r="D201" s="13" t="s">
        <v>336</v>
      </c>
    </row>
    <row r="202" spans="1:4" ht="26.25" hidden="1" customHeight="1" x14ac:dyDescent="0.4">
      <c r="A202" s="13" t="s">
        <v>337</v>
      </c>
      <c r="B202" s="13" t="s">
        <v>325</v>
      </c>
      <c r="C202" s="13" t="s">
        <v>1350</v>
      </c>
      <c r="D202" s="13" t="s">
        <v>1351</v>
      </c>
    </row>
    <row r="203" spans="1:4" ht="26.25" hidden="1" customHeight="1" x14ac:dyDescent="0.4">
      <c r="A203" s="13" t="s">
        <v>338</v>
      </c>
      <c r="B203" s="13" t="s">
        <v>339</v>
      </c>
      <c r="C203" s="13" t="s">
        <v>1352</v>
      </c>
      <c r="D203" s="13" t="s">
        <v>1353</v>
      </c>
    </row>
    <row r="204" spans="1:4" ht="26.25" hidden="1" customHeight="1" x14ac:dyDescent="0.4">
      <c r="A204" s="13" t="s">
        <v>340</v>
      </c>
      <c r="B204" s="13" t="s">
        <v>339</v>
      </c>
      <c r="C204" s="13" t="s">
        <v>1352</v>
      </c>
      <c r="D204" s="13" t="s">
        <v>1354</v>
      </c>
    </row>
    <row r="205" spans="1:4" ht="26.25" hidden="1" customHeight="1" x14ac:dyDescent="0.4">
      <c r="A205" s="13" t="s">
        <v>341</v>
      </c>
      <c r="B205" s="13" t="s">
        <v>339</v>
      </c>
      <c r="C205" s="13" t="s">
        <v>1352</v>
      </c>
      <c r="D205" s="13" t="s">
        <v>1355</v>
      </c>
    </row>
    <row r="206" spans="1:4" ht="26.25" hidden="1" customHeight="1" x14ac:dyDescent="0.4">
      <c r="A206" s="13" t="s">
        <v>342</v>
      </c>
      <c r="B206" s="13" t="s">
        <v>343</v>
      </c>
      <c r="C206" s="13" t="s">
        <v>1356</v>
      </c>
      <c r="D206" s="13" t="s">
        <v>1357</v>
      </c>
    </row>
    <row r="207" spans="1:4" ht="26.25" hidden="1" customHeight="1" x14ac:dyDescent="0.4">
      <c r="A207" s="13" t="s">
        <v>344</v>
      </c>
      <c r="B207" s="13" t="s">
        <v>343</v>
      </c>
      <c r="C207" s="13" t="s">
        <v>1356</v>
      </c>
      <c r="D207" s="13" t="s">
        <v>1358</v>
      </c>
    </row>
    <row r="208" spans="1:4" ht="26.25" hidden="1" customHeight="1" x14ac:dyDescent="0.4">
      <c r="A208" s="13" t="s">
        <v>345</v>
      </c>
      <c r="B208" s="13" t="s">
        <v>346</v>
      </c>
      <c r="C208" s="13" t="s">
        <v>1359</v>
      </c>
      <c r="D208" s="13" t="s">
        <v>1360</v>
      </c>
    </row>
    <row r="209" spans="1:4" ht="26.25" hidden="1" customHeight="1" x14ac:dyDescent="0.4">
      <c r="A209" s="13" t="s">
        <v>347</v>
      </c>
      <c r="B209" s="13" t="s">
        <v>348</v>
      </c>
      <c r="C209" s="13" t="s">
        <v>1361</v>
      </c>
      <c r="D209" s="13" t="s">
        <v>1362</v>
      </c>
    </row>
    <row r="210" spans="1:4" ht="26.25" hidden="1" customHeight="1" x14ac:dyDescent="0.4">
      <c r="A210" s="13" t="s">
        <v>349</v>
      </c>
      <c r="B210" s="13" t="s">
        <v>348</v>
      </c>
      <c r="C210" s="13" t="s">
        <v>1361</v>
      </c>
      <c r="D210" s="13" t="s">
        <v>1363</v>
      </c>
    </row>
    <row r="211" spans="1:4" ht="26.25" hidden="1" customHeight="1" x14ac:dyDescent="0.4">
      <c r="A211" s="13" t="s">
        <v>350</v>
      </c>
      <c r="B211" s="13" t="s">
        <v>348</v>
      </c>
      <c r="C211" s="13" t="s">
        <v>1364</v>
      </c>
      <c r="D211" s="13" t="s">
        <v>1365</v>
      </c>
    </row>
    <row r="212" spans="1:4" ht="26.25" hidden="1" customHeight="1" x14ac:dyDescent="0.4">
      <c r="A212" s="13" t="s">
        <v>351</v>
      </c>
      <c r="B212" s="13" t="s">
        <v>348</v>
      </c>
      <c r="C212" s="13" t="s">
        <v>1364</v>
      </c>
      <c r="D212" s="13" t="s">
        <v>1366</v>
      </c>
    </row>
    <row r="213" spans="1:4" ht="26.25" hidden="1" customHeight="1" x14ac:dyDescent="0.4">
      <c r="A213" s="13" t="s">
        <v>352</v>
      </c>
      <c r="B213" s="13" t="s">
        <v>353</v>
      </c>
      <c r="C213" s="13" t="s">
        <v>354</v>
      </c>
      <c r="D213" s="13" t="s">
        <v>1367</v>
      </c>
    </row>
    <row r="214" spans="1:4" ht="26.25" hidden="1" customHeight="1" x14ac:dyDescent="0.4">
      <c r="A214" s="13" t="s">
        <v>356</v>
      </c>
      <c r="B214" s="13" t="s">
        <v>355</v>
      </c>
      <c r="C214" s="13" t="s">
        <v>1368</v>
      </c>
      <c r="D214" s="13" t="s">
        <v>1369</v>
      </c>
    </row>
    <row r="215" spans="1:4" ht="26.25" hidden="1" customHeight="1" x14ac:dyDescent="0.4">
      <c r="A215" s="13" t="s">
        <v>357</v>
      </c>
      <c r="B215" s="13" t="s">
        <v>355</v>
      </c>
      <c r="C215" s="13" t="s">
        <v>1370</v>
      </c>
      <c r="D215" s="13" t="s">
        <v>1371</v>
      </c>
    </row>
    <row r="216" spans="1:4" ht="26.25" hidden="1" customHeight="1" x14ac:dyDescent="0.4">
      <c r="A216" s="13" t="s">
        <v>358</v>
      </c>
      <c r="B216" s="13" t="s">
        <v>355</v>
      </c>
      <c r="C216" s="13" t="s">
        <v>1370</v>
      </c>
      <c r="D216" s="13" t="s">
        <v>1372</v>
      </c>
    </row>
    <row r="217" spans="1:4" ht="26.25" hidden="1" customHeight="1" x14ac:dyDescent="0.4">
      <c r="A217" s="13" t="s">
        <v>359</v>
      </c>
      <c r="B217" s="13" t="s">
        <v>360</v>
      </c>
      <c r="C217" s="13" t="s">
        <v>1373</v>
      </c>
      <c r="D217" s="13" t="s">
        <v>1374</v>
      </c>
    </row>
    <row r="218" spans="1:4" ht="26.25" hidden="1" customHeight="1" x14ac:dyDescent="0.4">
      <c r="A218" s="13" t="s">
        <v>361</v>
      </c>
      <c r="B218" s="13" t="s">
        <v>360</v>
      </c>
      <c r="C218" s="13" t="s">
        <v>1373</v>
      </c>
      <c r="D218" s="13" t="s">
        <v>362</v>
      </c>
    </row>
    <row r="219" spans="1:4" ht="26.25" hidden="1" customHeight="1" x14ac:dyDescent="0.4">
      <c r="A219" s="13" t="s">
        <v>363</v>
      </c>
      <c r="B219" s="13" t="s">
        <v>360</v>
      </c>
      <c r="C219" s="13" t="s">
        <v>1373</v>
      </c>
      <c r="D219" s="13" t="s">
        <v>1375</v>
      </c>
    </row>
    <row r="220" spans="1:4" ht="26.25" hidden="1" customHeight="1" x14ac:dyDescent="0.4">
      <c r="A220" s="13" t="s">
        <v>364</v>
      </c>
      <c r="B220" s="13" t="s">
        <v>360</v>
      </c>
      <c r="C220" s="13" t="s">
        <v>1373</v>
      </c>
      <c r="D220" s="13" t="s">
        <v>1376</v>
      </c>
    </row>
    <row r="221" spans="1:4" ht="26.25" hidden="1" customHeight="1" x14ac:dyDescent="0.4">
      <c r="A221" s="13" t="s">
        <v>365</v>
      </c>
      <c r="B221" s="13" t="s">
        <v>360</v>
      </c>
      <c r="C221" s="13" t="s">
        <v>1377</v>
      </c>
      <c r="D221" s="13" t="s">
        <v>1378</v>
      </c>
    </row>
    <row r="222" spans="1:4" ht="26.25" hidden="1" customHeight="1" x14ac:dyDescent="0.4">
      <c r="A222" s="13" t="s">
        <v>367</v>
      </c>
      <c r="B222" s="13" t="s">
        <v>360</v>
      </c>
      <c r="C222" s="13" t="s">
        <v>1379</v>
      </c>
      <c r="D222" s="13" t="s">
        <v>1380</v>
      </c>
    </row>
    <row r="223" spans="1:4" ht="26.25" hidden="1" customHeight="1" x14ac:dyDescent="0.4">
      <c r="A223" s="13" t="s">
        <v>368</v>
      </c>
      <c r="B223" s="13" t="s">
        <v>360</v>
      </c>
      <c r="C223" s="13" t="s">
        <v>1381</v>
      </c>
      <c r="D223" s="13" t="s">
        <v>1382</v>
      </c>
    </row>
    <row r="224" spans="1:4" ht="26.25" hidden="1" customHeight="1" x14ac:dyDescent="0.4">
      <c r="A224" s="13" t="s">
        <v>369</v>
      </c>
      <c r="B224" s="13" t="s">
        <v>360</v>
      </c>
      <c r="C224" s="13" t="s">
        <v>1381</v>
      </c>
      <c r="D224" s="13" t="s">
        <v>370</v>
      </c>
    </row>
    <row r="225" spans="1:4" ht="26.25" hidden="1" customHeight="1" x14ac:dyDescent="0.4">
      <c r="A225" s="13" t="s">
        <v>371</v>
      </c>
      <c r="B225" s="13" t="s">
        <v>360</v>
      </c>
      <c r="C225" s="13" t="s">
        <v>1381</v>
      </c>
      <c r="D225" s="13" t="s">
        <v>1383</v>
      </c>
    </row>
    <row r="226" spans="1:4" ht="26.25" hidden="1" customHeight="1" x14ac:dyDescent="0.4">
      <c r="A226" s="13" t="s">
        <v>372</v>
      </c>
      <c r="B226" s="13" t="s">
        <v>360</v>
      </c>
      <c r="C226" s="13" t="s">
        <v>1384</v>
      </c>
      <c r="D226" s="13" t="s">
        <v>1385</v>
      </c>
    </row>
    <row r="227" spans="1:4" ht="26.25" hidden="1" customHeight="1" x14ac:dyDescent="0.4">
      <c r="A227" s="13" t="s">
        <v>373</v>
      </c>
      <c r="B227" s="13" t="s">
        <v>374</v>
      </c>
      <c r="C227" s="13" t="s">
        <v>1386</v>
      </c>
      <c r="D227" s="13" t="s">
        <v>1387</v>
      </c>
    </row>
    <row r="228" spans="1:4" ht="26.25" hidden="1" customHeight="1" x14ac:dyDescent="0.4">
      <c r="A228" s="13" t="s">
        <v>375</v>
      </c>
      <c r="B228" s="13" t="s">
        <v>250</v>
      </c>
      <c r="C228" s="13" t="s">
        <v>1104</v>
      </c>
      <c r="D228" s="13" t="s">
        <v>1388</v>
      </c>
    </row>
    <row r="229" spans="1:4" ht="26.25" hidden="1" customHeight="1" x14ac:dyDescent="0.4">
      <c r="A229" s="13" t="s">
        <v>376</v>
      </c>
      <c r="B229" s="13" t="s">
        <v>250</v>
      </c>
      <c r="C229" s="13" t="s">
        <v>1104</v>
      </c>
      <c r="D229" s="13" t="s">
        <v>1389</v>
      </c>
    </row>
    <row r="230" spans="1:4" ht="26.25" hidden="1" customHeight="1" x14ac:dyDescent="0.4">
      <c r="A230" s="13" t="s">
        <v>377</v>
      </c>
      <c r="B230" s="13" t="s">
        <v>250</v>
      </c>
      <c r="C230" s="13" t="s">
        <v>1104</v>
      </c>
      <c r="D230" s="13" t="s">
        <v>1390</v>
      </c>
    </row>
    <row r="231" spans="1:4" ht="26.25" hidden="1" customHeight="1" x14ac:dyDescent="0.4">
      <c r="A231" s="13" t="s">
        <v>378</v>
      </c>
      <c r="B231" s="13" t="s">
        <v>250</v>
      </c>
      <c r="C231" s="13" t="s">
        <v>1104</v>
      </c>
      <c r="D231" s="13" t="s">
        <v>1391</v>
      </c>
    </row>
    <row r="232" spans="1:4" ht="26.25" hidden="1" customHeight="1" x14ac:dyDescent="0.4">
      <c r="A232" s="13" t="s">
        <v>379</v>
      </c>
      <c r="B232" s="13" t="s">
        <v>250</v>
      </c>
      <c r="C232" s="13" t="s">
        <v>1104</v>
      </c>
      <c r="D232" s="13" t="s">
        <v>1392</v>
      </c>
    </row>
    <row r="233" spans="1:4" ht="26.25" hidden="1" customHeight="1" x14ac:dyDescent="0.4">
      <c r="A233" s="13" t="s">
        <v>380</v>
      </c>
      <c r="B233" s="13" t="s">
        <v>1393</v>
      </c>
      <c r="C233" s="13" t="s">
        <v>1394</v>
      </c>
      <c r="D233" s="13" t="s">
        <v>1395</v>
      </c>
    </row>
    <row r="234" spans="1:4" ht="26.25" hidden="1" customHeight="1" x14ac:dyDescent="0.4">
      <c r="A234" s="13" t="s">
        <v>381</v>
      </c>
      <c r="B234" s="13" t="s">
        <v>1396</v>
      </c>
      <c r="C234" s="13" t="s">
        <v>1123</v>
      </c>
      <c r="D234" s="13" t="s">
        <v>1397</v>
      </c>
    </row>
    <row r="235" spans="1:4" ht="26.25" hidden="1" customHeight="1" x14ac:dyDescent="0.4">
      <c r="A235" s="13" t="s">
        <v>382</v>
      </c>
      <c r="B235" s="13" t="s">
        <v>1396</v>
      </c>
      <c r="C235" s="13" t="s">
        <v>1123</v>
      </c>
      <c r="D235" s="13" t="s">
        <v>1398</v>
      </c>
    </row>
    <row r="236" spans="1:4" ht="26.25" hidden="1" customHeight="1" x14ac:dyDescent="0.4">
      <c r="A236" s="13" t="s">
        <v>383</v>
      </c>
      <c r="B236" s="13" t="s">
        <v>1396</v>
      </c>
      <c r="C236" s="13" t="s">
        <v>1123</v>
      </c>
      <c r="D236" s="13" t="s">
        <v>1399</v>
      </c>
    </row>
    <row r="237" spans="1:4" ht="26.25" hidden="1" customHeight="1" x14ac:dyDescent="0.4">
      <c r="A237" s="13" t="s">
        <v>384</v>
      </c>
      <c r="B237" s="13" t="s">
        <v>1396</v>
      </c>
      <c r="C237" s="13" t="s">
        <v>1123</v>
      </c>
      <c r="D237" s="13" t="s">
        <v>1400</v>
      </c>
    </row>
    <row r="238" spans="1:4" ht="26.25" hidden="1" customHeight="1" x14ac:dyDescent="0.4">
      <c r="A238" s="13" t="s">
        <v>385</v>
      </c>
      <c r="B238" s="13" t="s">
        <v>374</v>
      </c>
      <c r="C238" s="13" t="s">
        <v>1401</v>
      </c>
      <c r="D238" s="13" t="s">
        <v>1402</v>
      </c>
    </row>
    <row r="239" spans="1:4" ht="26.25" hidden="1" customHeight="1" x14ac:dyDescent="0.4">
      <c r="A239" s="13" t="s">
        <v>386</v>
      </c>
      <c r="B239" s="13" t="s">
        <v>374</v>
      </c>
      <c r="C239" s="13" t="s">
        <v>1403</v>
      </c>
      <c r="D239" s="13" t="s">
        <v>1404</v>
      </c>
    </row>
    <row r="240" spans="1:4" ht="26.25" hidden="1" customHeight="1" x14ac:dyDescent="0.4">
      <c r="A240" s="13" t="s">
        <v>387</v>
      </c>
      <c r="B240" s="13" t="s">
        <v>374</v>
      </c>
      <c r="C240" s="13" t="s">
        <v>1405</v>
      </c>
      <c r="D240" s="13" t="s">
        <v>1406</v>
      </c>
    </row>
    <row r="241" spans="1:4" ht="26.25" hidden="1" customHeight="1" x14ac:dyDescent="0.4">
      <c r="A241" s="13" t="s">
        <v>388</v>
      </c>
      <c r="B241" s="13" t="s">
        <v>374</v>
      </c>
      <c r="C241" s="13" t="s">
        <v>1405</v>
      </c>
      <c r="D241" s="13" t="s">
        <v>1407</v>
      </c>
    </row>
    <row r="242" spans="1:4" ht="26.25" hidden="1" customHeight="1" x14ac:dyDescent="0.4">
      <c r="A242" s="13" t="s">
        <v>389</v>
      </c>
      <c r="B242" s="13" t="s">
        <v>374</v>
      </c>
      <c r="C242" s="13" t="s">
        <v>1405</v>
      </c>
      <c r="D242" s="13" t="s">
        <v>1408</v>
      </c>
    </row>
    <row r="243" spans="1:4" ht="26.25" hidden="1" customHeight="1" x14ac:dyDescent="0.4">
      <c r="A243" s="13" t="s">
        <v>1409</v>
      </c>
      <c r="B243" s="13" t="s">
        <v>374</v>
      </c>
      <c r="C243" s="13" t="s">
        <v>1405</v>
      </c>
      <c r="D243" s="13" t="s">
        <v>1410</v>
      </c>
    </row>
    <row r="244" spans="1:4" ht="26.25" hidden="1" customHeight="1" x14ac:dyDescent="0.4">
      <c r="A244" s="13" t="s">
        <v>390</v>
      </c>
      <c r="B244" s="13" t="s">
        <v>80</v>
      </c>
      <c r="C244" s="13" t="s">
        <v>1411</v>
      </c>
      <c r="D244" s="13" t="s">
        <v>1412</v>
      </c>
    </row>
    <row r="245" spans="1:4" ht="26.25" hidden="1" customHeight="1" x14ac:dyDescent="0.4">
      <c r="A245" s="13" t="s">
        <v>392</v>
      </c>
      <c r="B245" s="13" t="s">
        <v>80</v>
      </c>
      <c r="C245" s="13" t="s">
        <v>391</v>
      </c>
      <c r="D245" s="13" t="s">
        <v>393</v>
      </c>
    </row>
    <row r="246" spans="1:4" ht="26.25" hidden="1" customHeight="1" x14ac:dyDescent="0.4">
      <c r="A246" s="13" t="s">
        <v>394</v>
      </c>
      <c r="B246" s="13" t="s">
        <v>1413</v>
      </c>
      <c r="C246" s="13" t="s">
        <v>1237</v>
      </c>
      <c r="D246" s="13" t="s">
        <v>1414</v>
      </c>
    </row>
    <row r="247" spans="1:4" ht="26.25" hidden="1" customHeight="1" x14ac:dyDescent="0.4">
      <c r="A247" s="13" t="s">
        <v>395</v>
      </c>
      <c r="B247" s="13" t="s">
        <v>360</v>
      </c>
      <c r="C247" s="13" t="s">
        <v>1415</v>
      </c>
      <c r="D247" s="13" t="s">
        <v>1416</v>
      </c>
    </row>
    <row r="248" spans="1:4" ht="26.25" hidden="1" customHeight="1" x14ac:dyDescent="0.4">
      <c r="A248" s="13" t="s">
        <v>396</v>
      </c>
      <c r="B248" s="13" t="s">
        <v>360</v>
      </c>
      <c r="C248" s="13" t="s">
        <v>1384</v>
      </c>
      <c r="D248" s="13" t="s">
        <v>1417</v>
      </c>
    </row>
    <row r="249" spans="1:4" ht="26.25" hidden="1" customHeight="1" x14ac:dyDescent="0.4">
      <c r="A249" s="13" t="s">
        <v>397</v>
      </c>
      <c r="B249" s="13" t="s">
        <v>360</v>
      </c>
      <c r="C249" s="13" t="s">
        <v>1384</v>
      </c>
      <c r="D249" s="13" t="s">
        <v>1418</v>
      </c>
    </row>
    <row r="250" spans="1:4" ht="26.25" hidden="1" customHeight="1" x14ac:dyDescent="0.4">
      <c r="A250" s="13" t="s">
        <v>398</v>
      </c>
      <c r="B250" s="13" t="s">
        <v>360</v>
      </c>
      <c r="C250" s="13" t="s">
        <v>1384</v>
      </c>
      <c r="D250" s="13" t="s">
        <v>1419</v>
      </c>
    </row>
    <row r="251" spans="1:4" ht="26.25" hidden="1" customHeight="1" x14ac:dyDescent="0.4">
      <c r="A251" s="13" t="s">
        <v>399</v>
      </c>
      <c r="B251" s="13" t="s">
        <v>1420</v>
      </c>
      <c r="C251" s="13" t="s">
        <v>354</v>
      </c>
      <c r="D251" s="13" t="s">
        <v>1421</v>
      </c>
    </row>
    <row r="252" spans="1:4" ht="26.25" hidden="1" customHeight="1" x14ac:dyDescent="0.4">
      <c r="A252" s="13" t="s">
        <v>400</v>
      </c>
      <c r="B252" s="13" t="s">
        <v>1422</v>
      </c>
      <c r="C252" s="13" t="s">
        <v>354</v>
      </c>
      <c r="D252" s="13" t="s">
        <v>1423</v>
      </c>
    </row>
    <row r="253" spans="1:4" ht="26.25" hidden="1" customHeight="1" x14ac:dyDescent="0.4">
      <c r="A253" s="13" t="s">
        <v>401</v>
      </c>
      <c r="B253" s="13" t="s">
        <v>402</v>
      </c>
      <c r="C253" s="13" t="s">
        <v>1104</v>
      </c>
      <c r="D253" s="13" t="s">
        <v>1424</v>
      </c>
    </row>
    <row r="254" spans="1:4" ht="26.25" hidden="1" customHeight="1" x14ac:dyDescent="0.4">
      <c r="A254" s="13" t="s">
        <v>403</v>
      </c>
      <c r="B254" s="13" t="s">
        <v>404</v>
      </c>
      <c r="C254" s="13" t="s">
        <v>1123</v>
      </c>
      <c r="D254" s="13" t="s">
        <v>1425</v>
      </c>
    </row>
    <row r="255" spans="1:4" ht="26.25" hidden="1" customHeight="1" x14ac:dyDescent="0.4">
      <c r="A255" s="13" t="s">
        <v>405</v>
      </c>
      <c r="B255" s="13" t="s">
        <v>404</v>
      </c>
      <c r="C255" s="13" t="s">
        <v>1123</v>
      </c>
      <c r="D255" s="13" t="s">
        <v>1426</v>
      </c>
    </row>
    <row r="256" spans="1:4" ht="26.25" hidden="1" customHeight="1" x14ac:dyDescent="0.4">
      <c r="A256" s="13" t="s">
        <v>406</v>
      </c>
      <c r="B256" s="13" t="s">
        <v>404</v>
      </c>
      <c r="C256" s="13" t="s">
        <v>1123</v>
      </c>
      <c r="D256" s="13" t="s">
        <v>1427</v>
      </c>
    </row>
    <row r="257" spans="1:4" ht="26.25" hidden="1" customHeight="1" x14ac:dyDescent="0.4">
      <c r="A257" s="13" t="s">
        <v>407</v>
      </c>
      <c r="B257" s="13" t="s">
        <v>404</v>
      </c>
      <c r="C257" s="13" t="s">
        <v>408</v>
      </c>
      <c r="D257" s="13" t="s">
        <v>1428</v>
      </c>
    </row>
    <row r="258" spans="1:4" ht="26.25" hidden="1" customHeight="1" x14ac:dyDescent="0.4">
      <c r="A258" s="13" t="s">
        <v>409</v>
      </c>
      <c r="B258" s="13" t="s">
        <v>410</v>
      </c>
      <c r="C258" s="13" t="s">
        <v>1429</v>
      </c>
      <c r="D258" s="13" t="s">
        <v>1430</v>
      </c>
    </row>
    <row r="259" spans="1:4" ht="26.25" hidden="1" customHeight="1" x14ac:dyDescent="0.4">
      <c r="A259" s="13" t="s">
        <v>411</v>
      </c>
      <c r="B259" s="13" t="s">
        <v>410</v>
      </c>
      <c r="C259" s="13" t="s">
        <v>1104</v>
      </c>
      <c r="D259" s="13" t="s">
        <v>412</v>
      </c>
    </row>
    <row r="260" spans="1:4" ht="26.25" hidden="1" customHeight="1" x14ac:dyDescent="0.4">
      <c r="A260" s="13" t="s">
        <v>413</v>
      </c>
      <c r="B260" s="13" t="s">
        <v>167</v>
      </c>
      <c r="C260" s="13" t="s">
        <v>354</v>
      </c>
      <c r="D260" s="13" t="s">
        <v>1431</v>
      </c>
    </row>
    <row r="261" spans="1:4" ht="26.25" hidden="1" customHeight="1" x14ac:dyDescent="0.4">
      <c r="A261" s="13" t="s">
        <v>414</v>
      </c>
      <c r="B261" s="13" t="s">
        <v>415</v>
      </c>
      <c r="C261" s="13" t="s">
        <v>1432</v>
      </c>
      <c r="D261" s="13" t="s">
        <v>1433</v>
      </c>
    </row>
    <row r="262" spans="1:4" ht="26.25" hidden="1" customHeight="1" x14ac:dyDescent="0.4">
      <c r="A262" s="13" t="s">
        <v>416</v>
      </c>
      <c r="B262" s="13" t="s">
        <v>417</v>
      </c>
      <c r="C262" s="13" t="s">
        <v>492</v>
      </c>
      <c r="D262" s="13" t="s">
        <v>1434</v>
      </c>
    </row>
    <row r="263" spans="1:4" ht="26.25" hidden="1" customHeight="1" x14ac:dyDescent="0.4">
      <c r="A263" s="13" t="s">
        <v>418</v>
      </c>
      <c r="B263" s="13" t="s">
        <v>1413</v>
      </c>
      <c r="C263" s="13" t="s">
        <v>1435</v>
      </c>
      <c r="D263" s="13" t="s">
        <v>1436</v>
      </c>
    </row>
    <row r="264" spans="1:4" ht="26.25" hidden="1" customHeight="1" x14ac:dyDescent="0.4">
      <c r="A264" s="13" t="s">
        <v>419</v>
      </c>
      <c r="B264" s="13" t="s">
        <v>360</v>
      </c>
      <c r="C264" s="13" t="s">
        <v>420</v>
      </c>
      <c r="D264" s="13" t="s">
        <v>1437</v>
      </c>
    </row>
    <row r="265" spans="1:4" ht="26.25" hidden="1" customHeight="1" x14ac:dyDescent="0.4">
      <c r="A265" s="13" t="s">
        <v>421</v>
      </c>
      <c r="B265" s="13" t="s">
        <v>87</v>
      </c>
      <c r="C265" s="13" t="s">
        <v>422</v>
      </c>
      <c r="D265" s="13" t="s">
        <v>1438</v>
      </c>
    </row>
    <row r="266" spans="1:4" ht="26.25" hidden="1" customHeight="1" x14ac:dyDescent="0.4">
      <c r="A266" s="13" t="s">
        <v>423</v>
      </c>
      <c r="B266" s="13" t="s">
        <v>87</v>
      </c>
      <c r="C266" s="13" t="s">
        <v>422</v>
      </c>
      <c r="D266" s="13" t="s">
        <v>1439</v>
      </c>
    </row>
    <row r="267" spans="1:4" ht="26.25" hidden="1" customHeight="1" x14ac:dyDescent="0.4">
      <c r="A267" s="13" t="s">
        <v>424</v>
      </c>
      <c r="B267" s="13" t="s">
        <v>87</v>
      </c>
      <c r="C267" s="13" t="s">
        <v>422</v>
      </c>
      <c r="D267" s="13" t="s">
        <v>1440</v>
      </c>
    </row>
    <row r="268" spans="1:4" ht="26.25" hidden="1" customHeight="1" x14ac:dyDescent="0.4">
      <c r="A268" s="13" t="s">
        <v>425</v>
      </c>
      <c r="B268" s="13" t="s">
        <v>87</v>
      </c>
      <c r="C268" s="13" t="s">
        <v>422</v>
      </c>
      <c r="D268" s="13" t="s">
        <v>1441</v>
      </c>
    </row>
    <row r="269" spans="1:4" ht="26.25" hidden="1" customHeight="1" x14ac:dyDescent="0.4">
      <c r="A269" s="13" t="s">
        <v>426</v>
      </c>
      <c r="B269" s="13" t="s">
        <v>427</v>
      </c>
      <c r="C269" s="13" t="s">
        <v>1442</v>
      </c>
      <c r="D269" s="13" t="s">
        <v>1443</v>
      </c>
    </row>
    <row r="270" spans="1:4" ht="26.25" hidden="1" customHeight="1" x14ac:dyDescent="0.4">
      <c r="A270" s="13" t="s">
        <v>428</v>
      </c>
      <c r="B270" s="13" t="s">
        <v>1413</v>
      </c>
      <c r="C270" s="13" t="s">
        <v>1444</v>
      </c>
      <c r="D270" s="13" t="s">
        <v>1445</v>
      </c>
    </row>
    <row r="271" spans="1:4" ht="26.25" hidden="1" customHeight="1" x14ac:dyDescent="0.4">
      <c r="A271" s="13" t="s">
        <v>430</v>
      </c>
      <c r="B271" s="13" t="s">
        <v>1413</v>
      </c>
      <c r="C271" s="13" t="s">
        <v>1444</v>
      </c>
      <c r="D271" s="13" t="s">
        <v>1446</v>
      </c>
    </row>
    <row r="272" spans="1:4" ht="26.25" hidden="1" customHeight="1" x14ac:dyDescent="0.4">
      <c r="A272" s="13" t="s">
        <v>431</v>
      </c>
      <c r="B272" s="13" t="s">
        <v>1413</v>
      </c>
      <c r="C272" s="13" t="s">
        <v>1444</v>
      </c>
      <c r="D272" s="13" t="s">
        <v>1447</v>
      </c>
    </row>
    <row r="273" spans="1:4" ht="26.25" hidden="1" customHeight="1" x14ac:dyDescent="0.4">
      <c r="A273" s="13" t="s">
        <v>432</v>
      </c>
      <c r="B273" s="13" t="s">
        <v>1413</v>
      </c>
      <c r="C273" s="13" t="s">
        <v>354</v>
      </c>
      <c r="D273" s="13" t="s">
        <v>1448</v>
      </c>
    </row>
    <row r="274" spans="1:4" ht="26.25" hidden="1" customHeight="1" x14ac:dyDescent="0.4">
      <c r="A274" s="13" t="s">
        <v>433</v>
      </c>
      <c r="B274" s="13" t="s">
        <v>1413</v>
      </c>
      <c r="C274" s="13" t="s">
        <v>1449</v>
      </c>
      <c r="D274" s="13" t="s">
        <v>1450</v>
      </c>
    </row>
    <row r="275" spans="1:4" ht="26.25" hidden="1" customHeight="1" x14ac:dyDescent="0.4">
      <c r="A275" s="13" t="s">
        <v>434</v>
      </c>
      <c r="B275" s="13" t="s">
        <v>1413</v>
      </c>
      <c r="C275" s="13" t="s">
        <v>1193</v>
      </c>
      <c r="D275" s="13" t="s">
        <v>1451</v>
      </c>
    </row>
    <row r="276" spans="1:4" ht="26.25" hidden="1" customHeight="1" x14ac:dyDescent="0.4">
      <c r="A276" s="13" t="s">
        <v>435</v>
      </c>
      <c r="B276" s="13" t="s">
        <v>1413</v>
      </c>
      <c r="C276" s="13" t="s">
        <v>1193</v>
      </c>
      <c r="D276" s="13" t="s">
        <v>1452</v>
      </c>
    </row>
    <row r="277" spans="1:4" ht="26.25" hidden="1" customHeight="1" x14ac:dyDescent="0.4">
      <c r="A277" s="13" t="s">
        <v>436</v>
      </c>
      <c r="B277" s="13" t="s">
        <v>1413</v>
      </c>
      <c r="C277" s="13" t="s">
        <v>1193</v>
      </c>
      <c r="D277" s="13" t="s">
        <v>1453</v>
      </c>
    </row>
    <row r="278" spans="1:4" ht="26.25" hidden="1" customHeight="1" x14ac:dyDescent="0.4">
      <c r="A278" s="13" t="s">
        <v>437</v>
      </c>
      <c r="B278" s="13" t="s">
        <v>1413</v>
      </c>
      <c r="C278" s="13" t="s">
        <v>1454</v>
      </c>
      <c r="D278" s="13" t="s">
        <v>1455</v>
      </c>
    </row>
    <row r="279" spans="1:4" ht="26.25" hidden="1" customHeight="1" x14ac:dyDescent="0.4">
      <c r="A279" s="13" t="s">
        <v>438</v>
      </c>
      <c r="B279" s="13" t="s">
        <v>1413</v>
      </c>
      <c r="C279" s="13" t="s">
        <v>1456</v>
      </c>
      <c r="D279" s="13" t="s">
        <v>1457</v>
      </c>
    </row>
    <row r="280" spans="1:4" ht="26.25" hidden="1" customHeight="1" x14ac:dyDescent="0.4">
      <c r="A280" s="13" t="s">
        <v>439</v>
      </c>
      <c r="B280" s="13" t="s">
        <v>1413</v>
      </c>
      <c r="C280" s="13" t="s">
        <v>1456</v>
      </c>
      <c r="D280" s="13" t="s">
        <v>1458</v>
      </c>
    </row>
    <row r="281" spans="1:4" ht="26.25" hidden="1" customHeight="1" x14ac:dyDescent="0.4">
      <c r="A281" s="13" t="s">
        <v>440</v>
      </c>
      <c r="B281" s="13" t="s">
        <v>1413</v>
      </c>
      <c r="C281" s="13" t="s">
        <v>1456</v>
      </c>
      <c r="D281" s="13" t="s">
        <v>1459</v>
      </c>
    </row>
    <row r="282" spans="1:4" ht="26.25" hidden="1" customHeight="1" x14ac:dyDescent="0.4">
      <c r="A282" s="13" t="s">
        <v>441</v>
      </c>
      <c r="B282" s="13" t="s">
        <v>442</v>
      </c>
      <c r="C282" s="13" t="s">
        <v>354</v>
      </c>
      <c r="D282" s="13" t="s">
        <v>1460</v>
      </c>
    </row>
    <row r="283" spans="1:4" ht="26.25" hidden="1" customHeight="1" x14ac:dyDescent="0.4">
      <c r="A283" s="13" t="s">
        <v>444</v>
      </c>
      <c r="B283" s="13" t="s">
        <v>442</v>
      </c>
      <c r="C283" s="13" t="s">
        <v>354</v>
      </c>
      <c r="D283" s="13" t="s">
        <v>1461</v>
      </c>
    </row>
    <row r="284" spans="1:4" ht="26.25" hidden="1" customHeight="1" x14ac:dyDescent="0.4">
      <c r="A284" s="13" t="s">
        <v>445</v>
      </c>
      <c r="B284" s="13" t="s">
        <v>442</v>
      </c>
      <c r="C284" s="13" t="s">
        <v>354</v>
      </c>
      <c r="D284" s="13" t="s">
        <v>1462</v>
      </c>
    </row>
    <row r="285" spans="1:4" ht="26.25" hidden="1" customHeight="1" x14ac:dyDescent="0.4">
      <c r="A285" s="13" t="s">
        <v>446</v>
      </c>
      <c r="B285" s="13" t="s">
        <v>442</v>
      </c>
      <c r="C285" s="13" t="s">
        <v>354</v>
      </c>
      <c r="D285" s="13" t="s">
        <v>1463</v>
      </c>
    </row>
    <row r="286" spans="1:4" ht="26.25" hidden="1" customHeight="1" x14ac:dyDescent="0.4">
      <c r="A286" s="13" t="s">
        <v>447</v>
      </c>
      <c r="B286" s="13" t="s">
        <v>442</v>
      </c>
      <c r="C286" s="13" t="s">
        <v>354</v>
      </c>
      <c r="D286" s="13" t="s">
        <v>1464</v>
      </c>
    </row>
    <row r="287" spans="1:4" ht="26.25" hidden="1" customHeight="1" x14ac:dyDescent="0.4">
      <c r="A287" s="13" t="s">
        <v>448</v>
      </c>
      <c r="B287" s="13" t="s">
        <v>442</v>
      </c>
      <c r="C287" s="13" t="s">
        <v>354</v>
      </c>
      <c r="D287" s="13" t="s">
        <v>1465</v>
      </c>
    </row>
    <row r="288" spans="1:4" ht="26.25" hidden="1" customHeight="1" x14ac:dyDescent="0.4">
      <c r="A288" s="13" t="s">
        <v>449</v>
      </c>
      <c r="B288" s="13" t="s">
        <v>442</v>
      </c>
      <c r="C288" s="13" t="s">
        <v>354</v>
      </c>
      <c r="D288" s="13" t="s">
        <v>1466</v>
      </c>
    </row>
    <row r="289" spans="1:4" ht="26.25" hidden="1" customHeight="1" x14ac:dyDescent="0.4">
      <c r="A289" s="13" t="s">
        <v>450</v>
      </c>
      <c r="B289" s="13" t="s">
        <v>451</v>
      </c>
      <c r="C289" s="13" t="s">
        <v>1123</v>
      </c>
      <c r="D289" s="13" t="s">
        <v>1467</v>
      </c>
    </row>
    <row r="290" spans="1:4" ht="26.25" hidden="1" customHeight="1" x14ac:dyDescent="0.4">
      <c r="A290" s="13" t="s">
        <v>1468</v>
      </c>
      <c r="B290" s="13" t="s">
        <v>451</v>
      </c>
      <c r="C290" s="13" t="s">
        <v>1123</v>
      </c>
      <c r="D290" s="13" t="s">
        <v>1469</v>
      </c>
    </row>
    <row r="291" spans="1:4" ht="26.25" hidden="1" customHeight="1" x14ac:dyDescent="0.4">
      <c r="A291" s="13" t="s">
        <v>452</v>
      </c>
      <c r="B291" s="13" t="s">
        <v>402</v>
      </c>
      <c r="C291" s="13" t="s">
        <v>1377</v>
      </c>
      <c r="D291" s="13" t="s">
        <v>1470</v>
      </c>
    </row>
    <row r="292" spans="1:4" ht="26.25" hidden="1" customHeight="1" x14ac:dyDescent="0.4">
      <c r="A292" s="13" t="s">
        <v>453</v>
      </c>
      <c r="B292" s="13" t="s">
        <v>454</v>
      </c>
      <c r="C292" s="13" t="s">
        <v>1269</v>
      </c>
      <c r="D292" s="13" t="s">
        <v>1471</v>
      </c>
    </row>
    <row r="293" spans="1:4" ht="26.25" hidden="1" customHeight="1" x14ac:dyDescent="0.4">
      <c r="A293" s="13" t="s">
        <v>456</v>
      </c>
      <c r="B293" s="13" t="s">
        <v>454</v>
      </c>
      <c r="C293" s="13" t="s">
        <v>1472</v>
      </c>
      <c r="D293" s="13" t="s">
        <v>1473</v>
      </c>
    </row>
    <row r="294" spans="1:4" ht="26.25" hidden="1" customHeight="1" x14ac:dyDescent="0.4">
      <c r="A294" s="13" t="s">
        <v>457</v>
      </c>
      <c r="B294" s="13" t="s">
        <v>454</v>
      </c>
      <c r="C294" s="13" t="s">
        <v>1472</v>
      </c>
      <c r="D294" s="13" t="s">
        <v>1474</v>
      </c>
    </row>
    <row r="295" spans="1:4" ht="26.25" hidden="1" customHeight="1" x14ac:dyDescent="0.4">
      <c r="A295" s="13" t="s">
        <v>458</v>
      </c>
      <c r="B295" s="13" t="s">
        <v>454</v>
      </c>
      <c r="C295" s="13" t="s">
        <v>1472</v>
      </c>
      <c r="D295" s="13" t="s">
        <v>1475</v>
      </c>
    </row>
    <row r="296" spans="1:4" ht="26.25" hidden="1" customHeight="1" x14ac:dyDescent="0.4">
      <c r="A296" s="13" t="s">
        <v>459</v>
      </c>
      <c r="B296" s="13" t="s">
        <v>454</v>
      </c>
      <c r="C296" s="13" t="s">
        <v>1472</v>
      </c>
      <c r="D296" s="13" t="s">
        <v>1476</v>
      </c>
    </row>
    <row r="297" spans="1:4" ht="26.25" hidden="1" customHeight="1" x14ac:dyDescent="0.4">
      <c r="A297" s="13" t="s">
        <v>460</v>
      </c>
      <c r="B297" s="13" t="s">
        <v>454</v>
      </c>
      <c r="C297" s="13" t="s">
        <v>1472</v>
      </c>
      <c r="D297" s="13" t="s">
        <v>1477</v>
      </c>
    </row>
    <row r="298" spans="1:4" ht="26.25" hidden="1" customHeight="1" x14ac:dyDescent="0.4">
      <c r="A298" s="13" t="s">
        <v>461</v>
      </c>
      <c r="B298" s="13" t="s">
        <v>454</v>
      </c>
      <c r="C298" s="13" t="s">
        <v>462</v>
      </c>
      <c r="D298" s="13" t="s">
        <v>1478</v>
      </c>
    </row>
    <row r="299" spans="1:4" ht="26.25" hidden="1" customHeight="1" x14ac:dyDescent="0.4">
      <c r="A299" s="13" t="s">
        <v>463</v>
      </c>
      <c r="B299" s="13" t="s">
        <v>454</v>
      </c>
      <c r="C299" s="13" t="s">
        <v>462</v>
      </c>
      <c r="D299" s="13" t="s">
        <v>1479</v>
      </c>
    </row>
    <row r="300" spans="1:4" ht="26.25" hidden="1" customHeight="1" x14ac:dyDescent="0.4">
      <c r="A300" s="13" t="s">
        <v>464</v>
      </c>
      <c r="B300" s="13" t="s">
        <v>454</v>
      </c>
      <c r="C300" s="13" t="s">
        <v>1480</v>
      </c>
      <c r="D300" s="13" t="s">
        <v>1481</v>
      </c>
    </row>
    <row r="301" spans="1:4" ht="26.25" hidden="1" customHeight="1" x14ac:dyDescent="0.4">
      <c r="A301" s="13" t="s">
        <v>465</v>
      </c>
      <c r="B301" s="13" t="s">
        <v>454</v>
      </c>
      <c r="C301" s="13" t="s">
        <v>1480</v>
      </c>
      <c r="D301" s="13" t="s">
        <v>1482</v>
      </c>
    </row>
    <row r="302" spans="1:4" ht="26.25" hidden="1" customHeight="1" x14ac:dyDescent="0.4">
      <c r="A302" s="13" t="s">
        <v>466</v>
      </c>
      <c r="B302" s="13" t="s">
        <v>454</v>
      </c>
      <c r="C302" s="13" t="s">
        <v>1480</v>
      </c>
      <c r="D302" s="13" t="s">
        <v>1483</v>
      </c>
    </row>
    <row r="303" spans="1:4" ht="26.25" hidden="1" customHeight="1" x14ac:dyDescent="0.4">
      <c r="A303" s="13" t="s">
        <v>467</v>
      </c>
      <c r="B303" s="13" t="s">
        <v>454</v>
      </c>
      <c r="C303" s="13" t="s">
        <v>354</v>
      </c>
      <c r="D303" s="13" t="s">
        <v>1484</v>
      </c>
    </row>
    <row r="304" spans="1:4" ht="26.25" hidden="1" customHeight="1" x14ac:dyDescent="0.4">
      <c r="A304" s="13" t="s">
        <v>468</v>
      </c>
      <c r="B304" s="13" t="s">
        <v>454</v>
      </c>
      <c r="C304" s="13" t="s">
        <v>354</v>
      </c>
      <c r="D304" s="13" t="s">
        <v>1485</v>
      </c>
    </row>
    <row r="305" spans="1:4" ht="26.25" hidden="1" customHeight="1" x14ac:dyDescent="0.4">
      <c r="A305" s="13" t="s">
        <v>469</v>
      </c>
      <c r="B305" s="13" t="s">
        <v>454</v>
      </c>
      <c r="C305" s="13" t="s">
        <v>354</v>
      </c>
      <c r="D305" s="13" t="s">
        <v>1486</v>
      </c>
    </row>
    <row r="306" spans="1:4" ht="26.25" hidden="1" customHeight="1" x14ac:dyDescent="0.4">
      <c r="A306" s="13" t="s">
        <v>470</v>
      </c>
      <c r="B306" s="13" t="s">
        <v>454</v>
      </c>
      <c r="C306" s="13" t="s">
        <v>354</v>
      </c>
      <c r="D306" s="13" t="s">
        <v>1487</v>
      </c>
    </row>
    <row r="307" spans="1:4" ht="26.25" hidden="1" customHeight="1" x14ac:dyDescent="0.4">
      <c r="A307" s="13" t="s">
        <v>471</v>
      </c>
      <c r="B307" s="13" t="s">
        <v>454</v>
      </c>
      <c r="C307" s="13" t="s">
        <v>354</v>
      </c>
      <c r="D307" s="13" t="s">
        <v>1488</v>
      </c>
    </row>
    <row r="308" spans="1:4" ht="26.25" hidden="1" customHeight="1" x14ac:dyDescent="0.4">
      <c r="A308" s="13" t="s">
        <v>472</v>
      </c>
      <c r="B308" s="13" t="s">
        <v>454</v>
      </c>
      <c r="C308" s="13" t="s">
        <v>1489</v>
      </c>
      <c r="D308" s="13" t="s">
        <v>1490</v>
      </c>
    </row>
    <row r="309" spans="1:4" ht="26.25" hidden="1" customHeight="1" x14ac:dyDescent="0.4">
      <c r="A309" s="13" t="s">
        <v>473</v>
      </c>
      <c r="B309" s="13" t="s">
        <v>454</v>
      </c>
      <c r="C309" s="13" t="s">
        <v>1489</v>
      </c>
      <c r="D309" s="13" t="s">
        <v>1491</v>
      </c>
    </row>
    <row r="310" spans="1:4" ht="26.25" hidden="1" customHeight="1" x14ac:dyDescent="0.4">
      <c r="A310" s="13" t="s">
        <v>474</v>
      </c>
      <c r="B310" s="13" t="s">
        <v>454</v>
      </c>
      <c r="C310" s="13" t="s">
        <v>1489</v>
      </c>
      <c r="D310" s="13" t="s">
        <v>1492</v>
      </c>
    </row>
    <row r="311" spans="1:4" ht="26.25" hidden="1" customHeight="1" x14ac:dyDescent="0.4">
      <c r="A311" s="13" t="s">
        <v>475</v>
      </c>
      <c r="B311" s="13" t="s">
        <v>454</v>
      </c>
      <c r="C311" s="13" t="s">
        <v>1489</v>
      </c>
      <c r="D311" s="13" t="s">
        <v>1493</v>
      </c>
    </row>
    <row r="312" spans="1:4" ht="26.25" hidden="1" customHeight="1" x14ac:dyDescent="0.4">
      <c r="A312" s="13" t="s">
        <v>476</v>
      </c>
      <c r="B312" s="13" t="s">
        <v>454</v>
      </c>
      <c r="C312" s="13" t="s">
        <v>1489</v>
      </c>
      <c r="D312" s="13" t="s">
        <v>1494</v>
      </c>
    </row>
    <row r="313" spans="1:4" ht="26.25" hidden="1" customHeight="1" x14ac:dyDescent="0.4">
      <c r="A313" s="13" t="s">
        <v>477</v>
      </c>
      <c r="B313" s="13" t="s">
        <v>454</v>
      </c>
      <c r="C313" s="13" t="s">
        <v>1489</v>
      </c>
      <c r="D313" s="13" t="s">
        <v>1495</v>
      </c>
    </row>
    <row r="314" spans="1:4" ht="26.25" hidden="1" customHeight="1" x14ac:dyDescent="0.4">
      <c r="A314" s="13" t="s">
        <v>478</v>
      </c>
      <c r="B314" s="13" t="s">
        <v>1496</v>
      </c>
      <c r="C314" s="13" t="s">
        <v>1497</v>
      </c>
      <c r="D314" s="13" t="s">
        <v>1498</v>
      </c>
    </row>
    <row r="315" spans="1:4" ht="26.25" hidden="1" customHeight="1" x14ac:dyDescent="0.4">
      <c r="A315" s="13" t="s">
        <v>480</v>
      </c>
      <c r="B315" s="13" t="s">
        <v>138</v>
      </c>
      <c r="C315" s="13" t="s">
        <v>1121</v>
      </c>
      <c r="D315" s="13" t="s">
        <v>1499</v>
      </c>
    </row>
    <row r="316" spans="1:4" ht="26.25" hidden="1" customHeight="1" x14ac:dyDescent="0.4">
      <c r="A316" s="13" t="s">
        <v>481</v>
      </c>
      <c r="B316" s="13" t="s">
        <v>138</v>
      </c>
      <c r="C316" s="13" t="s">
        <v>354</v>
      </c>
      <c r="D316" s="13" t="s">
        <v>482</v>
      </c>
    </row>
    <row r="317" spans="1:4" ht="26.25" hidden="1" customHeight="1" x14ac:dyDescent="0.4">
      <c r="A317" s="13" t="s">
        <v>483</v>
      </c>
      <c r="B317" s="13" t="s">
        <v>138</v>
      </c>
      <c r="C317" s="13" t="s">
        <v>354</v>
      </c>
      <c r="D317" s="13" t="s">
        <v>1500</v>
      </c>
    </row>
    <row r="318" spans="1:4" ht="26.25" hidden="1" customHeight="1" x14ac:dyDescent="0.4">
      <c r="A318" s="13" t="s">
        <v>484</v>
      </c>
      <c r="B318" s="13" t="s">
        <v>138</v>
      </c>
      <c r="C318" s="13" t="s">
        <v>354</v>
      </c>
      <c r="D318" s="13" t="s">
        <v>1501</v>
      </c>
    </row>
    <row r="319" spans="1:4" ht="26.25" hidden="1" customHeight="1" x14ac:dyDescent="0.4">
      <c r="A319" s="13" t="s">
        <v>485</v>
      </c>
      <c r="B319" s="13" t="s">
        <v>138</v>
      </c>
      <c r="C319" s="13" t="s">
        <v>354</v>
      </c>
      <c r="D319" s="13" t="s">
        <v>1502</v>
      </c>
    </row>
    <row r="320" spans="1:4" ht="26.25" hidden="1" customHeight="1" x14ac:dyDescent="0.4">
      <c r="A320" s="13" t="s">
        <v>486</v>
      </c>
      <c r="B320" s="13" t="s">
        <v>275</v>
      </c>
      <c r="C320" s="13" t="s">
        <v>1503</v>
      </c>
      <c r="D320" s="13" t="s">
        <v>1504</v>
      </c>
    </row>
    <row r="321" spans="1:4" ht="26.25" hidden="1" customHeight="1" x14ac:dyDescent="0.4">
      <c r="A321" s="13" t="s">
        <v>487</v>
      </c>
      <c r="B321" s="13" t="s">
        <v>275</v>
      </c>
      <c r="C321" s="13" t="s">
        <v>1503</v>
      </c>
      <c r="D321" s="13" t="s">
        <v>1505</v>
      </c>
    </row>
    <row r="322" spans="1:4" ht="26.25" hidden="1" customHeight="1" x14ac:dyDescent="0.4">
      <c r="A322" s="13" t="s">
        <v>488</v>
      </c>
      <c r="B322" s="13" t="s">
        <v>280</v>
      </c>
      <c r="C322" s="13" t="s">
        <v>354</v>
      </c>
      <c r="D322" s="13" t="s">
        <v>489</v>
      </c>
    </row>
    <row r="323" spans="1:4" ht="26.25" hidden="1" customHeight="1" x14ac:dyDescent="0.4">
      <c r="A323" s="13" t="s">
        <v>490</v>
      </c>
      <c r="B323" s="13" t="s">
        <v>491</v>
      </c>
      <c r="C323" s="13" t="s">
        <v>492</v>
      </c>
      <c r="D323" s="13" t="s">
        <v>1506</v>
      </c>
    </row>
    <row r="324" spans="1:4" ht="26.25" hidden="1" customHeight="1" x14ac:dyDescent="0.4">
      <c r="A324" s="13" t="s">
        <v>493</v>
      </c>
      <c r="B324" s="13" t="s">
        <v>410</v>
      </c>
      <c r="C324" s="13" t="s">
        <v>1507</v>
      </c>
      <c r="D324" s="13" t="s">
        <v>494</v>
      </c>
    </row>
    <row r="325" spans="1:4" ht="26.25" hidden="1" customHeight="1" x14ac:dyDescent="0.4">
      <c r="A325" s="13" t="s">
        <v>1508</v>
      </c>
      <c r="B325" s="13" t="s">
        <v>1509</v>
      </c>
      <c r="C325" s="13" t="s">
        <v>1510</v>
      </c>
      <c r="D325" s="13" t="s">
        <v>1511</v>
      </c>
    </row>
    <row r="326" spans="1:4" ht="26.25" hidden="1" customHeight="1" x14ac:dyDescent="0.4">
      <c r="A326" s="13" t="s">
        <v>1512</v>
      </c>
      <c r="B326" s="13" t="s">
        <v>1513</v>
      </c>
      <c r="C326" s="13" t="s">
        <v>354</v>
      </c>
      <c r="D326" s="13" t="s">
        <v>443</v>
      </c>
    </row>
    <row r="327" spans="1:4" ht="26.25" hidden="1" customHeight="1" x14ac:dyDescent="0.4">
      <c r="A327" s="92" t="s">
        <v>1514</v>
      </c>
      <c r="B327" s="92" t="s">
        <v>1513</v>
      </c>
      <c r="C327" s="92" t="s">
        <v>354</v>
      </c>
      <c r="D327" s="92" t="s">
        <v>1515</v>
      </c>
    </row>
    <row r="328" spans="1:4" ht="26.25" hidden="1" customHeight="1" x14ac:dyDescent="0.4">
      <c r="A328" s="92" t="s">
        <v>1516</v>
      </c>
      <c r="B328" s="92" t="s">
        <v>1513</v>
      </c>
      <c r="C328" s="92" t="s">
        <v>354</v>
      </c>
      <c r="D328" s="92" t="s">
        <v>1517</v>
      </c>
    </row>
    <row r="329" spans="1:4" ht="26.25" hidden="1" customHeight="1" x14ac:dyDescent="0.4">
      <c r="A329" s="92" t="s">
        <v>1518</v>
      </c>
      <c r="B329" s="92" t="s">
        <v>1513</v>
      </c>
      <c r="C329" s="92" t="s">
        <v>354</v>
      </c>
      <c r="D329" s="92" t="s">
        <v>1519</v>
      </c>
    </row>
    <row r="330" spans="1:4" ht="26.25" hidden="1" customHeight="1" x14ac:dyDescent="0.4">
      <c r="A330" s="92" t="s">
        <v>1520</v>
      </c>
      <c r="B330" s="92" t="s">
        <v>1513</v>
      </c>
      <c r="C330" s="92" t="s">
        <v>354</v>
      </c>
      <c r="D330" s="92" t="s">
        <v>103</v>
      </c>
    </row>
    <row r="331" spans="1:4" ht="26.25" hidden="1" customHeight="1" x14ac:dyDescent="0.4">
      <c r="A331" s="92" t="s">
        <v>1521</v>
      </c>
      <c r="B331" s="92" t="s">
        <v>1513</v>
      </c>
      <c r="C331" s="92" t="s">
        <v>354</v>
      </c>
      <c r="D331" s="92" t="s">
        <v>1522</v>
      </c>
    </row>
    <row r="332" spans="1:4" ht="26.25" hidden="1" customHeight="1" x14ac:dyDescent="0.4">
      <c r="A332" s="92" t="s">
        <v>1523</v>
      </c>
      <c r="B332" s="92" t="s">
        <v>1524</v>
      </c>
      <c r="C332" s="92" t="s">
        <v>1525</v>
      </c>
      <c r="D332" s="92" t="s">
        <v>1526</v>
      </c>
    </row>
  </sheetData>
  <autoFilter xmlns:x14="http://schemas.microsoft.com/office/spreadsheetml/2009/9/main" ref="A1:D332">
    <filterColumn colId="3">
      <mc:AlternateContent xmlns:mc="http://schemas.openxmlformats.org/markup-compatibility/2006">
        <mc:Choice Requires="x14">
          <filters>
            <x14:filter val="Course of Global Studies, -Global Society Studies Cluster -American Studies Cluster -Contemporary Asian Studies Cluster  * The “Global Society Studies Cluster” and the “American Studies Cluster” enable students to obtain a degree by taking classes taught entirely in English.  _x000a_Master of Arts in Global Society Studies, Master of Arts in American Studies, Master of Arts in Contemporary Asian Studies"/>
          </filters>
        </mc:Choice>
        <mc:Fallback>
          <customFilters>
            <customFilter val=""/>
            <customFilter operator="notEqual" val=" "/>
          </customFilters>
        </mc:Fallback>
      </mc:AlternateContent>
    </filterColumn>
  </autoFilter>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ABE 5BATCH AF</vt:lpstr>
      <vt:lpstr>ResearchField</vt:lpstr>
      <vt:lpstr>List</vt:lpstr>
      <vt:lpstr>Course List</vt:lpstr>
      <vt:lpstr>Day</vt:lpstr>
      <vt:lpstr>Education_Level</vt:lpstr>
      <vt:lpstr>English</vt:lpstr>
      <vt:lpstr>Full_Part</vt:lpstr>
      <vt:lpstr>Item_number</vt:lpstr>
      <vt:lpstr>Month</vt:lpstr>
      <vt:lpstr>month2</vt:lpstr>
      <vt:lpstr>month3</vt:lpstr>
      <vt:lpstr>Months</vt:lpstr>
      <vt:lpstr>'ABE 5BATCH AF'!Print_Area</vt:lpstr>
      <vt:lpstr>Relationship</vt:lpstr>
      <vt:lpstr>School_Code</vt:lpstr>
      <vt:lpstr>Sex</vt:lpstr>
      <vt:lpstr>Type</vt:lpstr>
      <vt:lpstr>Type_of_Organization</vt:lpstr>
      <vt:lpstr>Year_1</vt:lpstr>
      <vt:lpstr>Year_2</vt:lpstr>
      <vt:lpstr>Year_3</vt:lpstr>
      <vt:lpstr>year4</vt:lpstr>
      <vt:lpstr>Yes_No</vt:lpstr>
      <vt:lpstr>yes_no2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080881 中川 雅人</dc:creator>
  <cp:lastModifiedBy>000411 二木 桂奈</cp:lastModifiedBy>
  <cp:lastPrinted>2017-08-01T03:02:52Z</cp:lastPrinted>
  <dcterms:created xsi:type="dcterms:W3CDTF">2017-04-03T06:25:51Z</dcterms:created>
  <dcterms:modified xsi:type="dcterms:W3CDTF">2017-08-01T03:04:33Z</dcterms:modified>
</cp:coreProperties>
</file>